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eal Analyzer" sheetId="1" r:id="rId3"/>
    <sheet state="visible" name="Definitions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5">
      <text>
        <t xml:space="preserve">Value of the property after all repairs have been made regardless of purchase price. Also known as "Fair Market Value." </t>
      </text>
    </comment>
    <comment authorId="0" ref="A16">
      <text>
        <t xml:space="preserve">Value of the property in current "as is" condition. Not factoring repairs needed.</t>
      </text>
    </comment>
    <comment authorId="0" ref="A17">
      <text>
        <t xml:space="preserve">The dollar amount of estimated repairs based on your analysis.</t>
      </text>
    </comment>
    <comment authorId="0" ref="A18">
      <text>
        <t xml:space="preserve">The dollar amount you plan to purchase the property for.</t>
      </text>
    </comment>
    <comment authorId="0" ref="A19">
      <text>
        <t xml:space="preserve">Estimated number of months you plan to own the property from purchase date to close of escrow sale date.</t>
      </text>
    </comment>
    <comment authorId="0" ref="A23">
      <text>
        <t xml:space="preserve">The 1st position loan amount borrowed to purchase the property and / or fund the rehab.</t>
      </text>
    </comment>
    <comment authorId="0" ref="A24">
      <text>
        <t xml:space="preserve">The 1st position points charged as a % of Mortgage Lien Amount. 1 Point = 1% in calculation.</t>
      </text>
    </comment>
    <comment authorId="0" ref="A25">
      <text>
        <t xml:space="preserve">The 1st position Interest rate and calculated interest amount based on the entire holding period.
</t>
      </text>
    </comment>
    <comment authorId="0" ref="A26">
      <text>
        <t xml:space="preserve">The 1st position Interest only monthly payment amount if required by lender. 
</t>
      </text>
    </comment>
    <comment authorId="0" ref="A28">
      <text>
        <t xml:space="preserve">The 2nd position loan amount borrowed to purchase the property and / or fund the rehab.</t>
      </text>
    </comment>
    <comment authorId="0" ref="A29">
      <text>
        <t xml:space="preserve">The 2nd position points charged as a % of Mortgage Lien Amount. 1 Point = 1% in calculation.</t>
      </text>
    </comment>
    <comment authorId="0" ref="A30">
      <text>
        <t xml:space="preserve">The 2nd position interest rate and calculated interest amount based on the entire holding period. </t>
      </text>
    </comment>
    <comment authorId="0" ref="A31">
      <text>
        <t xml:space="preserve">The 2nd position Interest only monthly payment amount if required by lender. </t>
      </text>
    </comment>
    <comment authorId="0" ref="A33">
      <text>
        <t xml:space="preserve">The Misc. position loan amount borrowed to purchase the property and / or fund the rehab.</t>
      </text>
    </comment>
    <comment authorId="0" ref="A34">
      <text>
        <t xml:space="preserve">The Misc. position points charged as a % of Mortgage Lien Amount. 1 Point = 1% in calculation.</t>
      </text>
    </comment>
    <comment authorId="0" ref="A35">
      <text>
        <t xml:space="preserve">The Misc. position Interest rate and calculated interest amount based on the entire holding period. </t>
      </text>
    </comment>
    <comment authorId="0" ref="A36">
      <text>
        <t xml:space="preserve">The Misc. position Interest only monthly payment amount if required by lender.</t>
      </text>
    </comment>
    <comment authorId="0" ref="A37">
      <text>
        <t xml:space="preserve">Insert any miscellaneous Financing related costs here, you can also add more rows if necessary.</t>
      </text>
    </comment>
    <comment authorId="0" ref="A43">
      <text>
        <t xml:space="preserve">Use default or enter the actual annual property taxes as reported on the county tax assessors website or enter an estimate.</t>
      </text>
    </comment>
    <comment authorId="0" ref="A44">
      <text>
        <t xml:space="preserve">Use default or enter the Home Owner Association fees typically charged monthly here. If paid quarterly, divide the amount by 3.</t>
      </text>
    </comment>
    <comment authorId="0" ref="A45">
      <text>
        <t xml:space="preserve">Vacant or Occupied insurance premium charged during term of holding period and then converted to annual amount and divided by 12 to show monthly amount</t>
      </text>
    </comment>
    <comment authorId="0" ref="C45">
      <text>
        <t xml:space="preserve">Insurance Costs Formula:
Occupied = $.77/$1,000 + $500 Vacant = $6/$1,000 + $500</t>
      </text>
    </comment>
    <comment authorId="0" ref="A51">
      <text>
        <t xml:space="preserve">Combined value for gas, electricity, water, and miscellaneous utilities. If necessary, insert more rows to add more utility line items.</t>
      </text>
    </comment>
    <comment authorId="0" ref="C51">
      <text>
        <t xml:space="preserve">Utility Costs Formula:
¹¹Utility Costs - are estimated at $200/month however click + sign on far left (Expandable to enter Gas, Water, Electricity, Miscellaenous).</t>
      </text>
    </comment>
    <comment authorId="0" ref="A52">
      <text>
        <t xml:space="preserve">Enter any miscellaneous holding costs. Insert more rows If necessary.</t>
      </text>
    </comment>
    <comment authorId="0" ref="A57">
      <text>
        <t xml:space="preserve">Fees charged by attorney or escrow company at closing. Typically a % of sales price.</t>
      </text>
    </comment>
    <comment authorId="0" ref="C57">
      <text>
        <t xml:space="preserve">Escrow &amp; Attorney Fees Formula:
Attorney Fees - includes title insurance carry-over. 
For Attorney States use flat amount charged. For Escrow States, convert charges to a flat amount and enter them here.</t>
      </text>
    </comment>
    <comment authorId="0" ref="A58">
      <text>
        <t xml:space="preserve">Insurance Policy to insure clear and marketable title. Changes based on area, type of policy, underwriter plus costs to search for title history.
</t>
      </text>
    </comment>
    <comment authorId="0" ref="C58">
      <text>
        <t xml:space="preserve">Title Insuranance/ Search Formula: 
$500 plus 1/4% of purchase price. Or adjust % and flat amount in formula based on your location differences</t>
      </text>
    </comment>
    <comment authorId="0" ref="A59">
      <text>
        <t xml:space="preserve">Enter any miscellaneous buying transaction costs. You can enter more costs below or insert more rows If necessary.</t>
      </text>
    </comment>
    <comment authorId="0" ref="A64">
      <text>
        <t xml:space="preserve">Fees charged by attorney or escrow company at closing. Typically a % of sales price.</t>
      </text>
    </comment>
    <comment authorId="0" ref="C64">
      <text>
        <t xml:space="preserve">Escrow &amp; Attorney Fees:
Attorney Fees - includes title insurance carry-over. 
For Attorney States use flat amount charged. For Escrow States, convert charges to a flat amount and enter them here.</t>
      </text>
    </comment>
    <comment authorId="0" ref="A65">
      <text>
        <t xml:space="preserve">Fees taken from the HUD-1. County recording fees charged by escrow company.</t>
      </text>
    </comment>
    <comment authorId="0" ref="C65">
      <text>
        <t xml:space="preserve">Selling Recording Fees:
Flat fee charged on HUD based on your area/county/city.
 </t>
      </text>
    </comment>
    <comment authorId="0" ref="A66">
      <text>
        <t xml:space="preserve">Realtor Commissions as agreed in Purchase and Sale Agreement and extra fees for transaction processing.  **This will change depending on what you negotiate with your realtor.  If you are a realtor and list your own properties, this percentage will change accordingly, as you will typically pay half the amount.</t>
      </text>
    </comment>
    <comment authorId="0" ref="B66">
      <text>
        <t xml:space="preserve">Insert the % of realtor commission you will have to pay at closing. Typically 2.5-3% for buyers agent. If you have a listing agent, you will want to add 2.5-3% or whatever you negotiate as well.</t>
      </text>
    </comment>
    <comment authorId="0" ref="A67">
      <text>
        <t xml:space="preserve">For the transfer of land charged by County from seller to buyer. Typically a % of the land value based on county assessor valuation.  **It's imperative you research the correct percentage for your area as it can be vastly different.</t>
      </text>
    </comment>
    <comment authorId="0" ref="B67">
      <text>
        <t xml:space="preserve">Formula:
Make sure you enter the correct % based on your area. This is different based on location!</t>
      </text>
    </comment>
    <comment authorId="0" ref="A68">
      <text>
        <t xml:space="preserve">Offers protection for mechanical systems and attached appliances against unexpected repairs not covered by homeowner's insurance; coverage extends over a specific time period and does not cover the home's structure.</t>
      </text>
    </comment>
    <comment authorId="0" ref="A69">
      <text>
        <t xml:space="preserve">Cost for getting the property ready to sell by bringing in home furnishings.</t>
      </text>
    </comment>
    <comment authorId="0" ref="A70">
      <text>
        <t xml:space="preserve">Costs related to offline and online advertising, printing, and promotion to advertise the property for sale.</t>
      </text>
    </comment>
    <comment authorId="0" ref="A71">
      <text>
        <t xml:space="preserve">Enter any miscellaneous selling transaction costs. Insert more rows If necessary.</t>
      </text>
    </comment>
    <comment authorId="0" ref="A77">
      <text>
        <t xml:space="preserve">Value of the property after all repairs have been made regardless of purchase price. Also known as "Fair Market Value."</t>
      </text>
    </comment>
    <comment authorId="0" ref="A78">
      <text>
        <t xml:space="preserve">The dollar amount you plan to purchase the property for. Also called the "contract price."</t>
      </text>
    </comment>
    <comment authorId="0" ref="A79">
      <text>
        <t xml:space="preserve">The dollar amount of estimated repairs based on your analysis and assessment. </t>
      </text>
    </comment>
    <comment authorId="0" ref="A80">
      <text>
        <t xml:space="preserve">Total Borrowing Costs of first, second, and miscellaneous rehab financing fees, points, and interest charged over the duration of the holding period.</t>
      </text>
    </comment>
    <comment authorId="0" ref="A81">
      <text>
        <t xml:space="preserve">Total Costs for all monthly carrying expenses based on the duration of how long property is held between purchase and sales date.</t>
      </text>
    </comment>
    <comment authorId="0" ref="A82">
      <text>
        <t xml:space="preserve">Total transactional costs related to the buying phase of the transaction.</t>
      </text>
    </comment>
    <comment authorId="0" ref="A83">
      <text>
        <t xml:space="preserve">Total transactional costs related to the selling phase of the transaction.
</t>
      </text>
    </comment>
    <comment authorId="0" ref="B85">
      <text>
        <t xml:space="preserve">Difference between the revenue and expenses of the entire project before income taxes.
</t>
      </text>
    </comment>
  </commentList>
</comments>
</file>

<file path=xl/sharedStrings.xml><?xml version="1.0" encoding="utf-8"?>
<sst xmlns="http://schemas.openxmlformats.org/spreadsheetml/2006/main" count="267" uniqueCount="167">
  <si>
    <t xml:space="preserve">DEAL ANALYZER </t>
  </si>
  <si>
    <t>Date:</t>
  </si>
  <si>
    <t xml:space="preserve">Evaluator Name: </t>
  </si>
  <si>
    <t>PROPERY INFORMATION</t>
  </si>
  <si>
    <t>Property Address:</t>
  </si>
  <si>
    <t>123 Main St, Cleveland, OH 44113</t>
  </si>
  <si>
    <t>Total Square Footage:</t>
  </si>
  <si>
    <t># of Units:</t>
  </si>
  <si>
    <t>Occupied? (Y/N)</t>
  </si>
  <si>
    <t>N</t>
  </si>
  <si>
    <r>
      <t>Property Description:</t>
    </r>
    <r>
      <rPr/>
      <t xml:space="preserve"> 3 bedroom 1 bath colonial single family on the North side of Main St.</t>
    </r>
  </si>
  <si>
    <t>PROPERTY VALUES/PRICING</t>
  </si>
  <si>
    <t>After Repair Value</t>
  </si>
  <si>
    <t>Current "As Is" Value</t>
  </si>
  <si>
    <t>Estimated Repair Costs</t>
  </si>
  <si>
    <t>Purchase Price</t>
  </si>
  <si>
    <t>Estimated Hold Time (months)</t>
  </si>
  <si>
    <t>PURCHASE and REPAIR COSTS</t>
  </si>
  <si>
    <t>FINANCING COSTS</t>
  </si>
  <si>
    <t>First Mortgage / Lien Amount</t>
  </si>
  <si>
    <t>First Mortgage Points</t>
  </si>
  <si>
    <t>First Mortgage Interest</t>
  </si>
  <si>
    <t>First Mortgage Monthly Interest Only Payment</t>
  </si>
  <si>
    <t>Second Mortgage / Lien Amount</t>
  </si>
  <si>
    <t>Second Mortgage Points</t>
  </si>
  <si>
    <t>Second Mortgage Interest</t>
  </si>
  <si>
    <t>Second Mortgage Monthly Interest Only Payment</t>
  </si>
  <si>
    <t>Misc. Mortgage / Lien Amount</t>
  </si>
  <si>
    <t>Misc. Mortgage Points</t>
  </si>
  <si>
    <t>Misc. Mortgage Interest</t>
  </si>
  <si>
    <t>Misc. Mortgage Monthly Interest Only Payment</t>
  </si>
  <si>
    <t>Miscellaneous Financing Costs</t>
  </si>
  <si>
    <t>TOTAL FINANCING COSTS</t>
  </si>
  <si>
    <t>HOLDING COSTS</t>
  </si>
  <si>
    <t>Annual</t>
  </si>
  <si>
    <t>Monthly</t>
  </si>
  <si>
    <t>Property Taxes</t>
  </si>
  <si>
    <t>HOA &amp; Condo Fees</t>
  </si>
  <si>
    <t>Insurance Costs</t>
  </si>
  <si>
    <t>Utilities</t>
  </si>
  <si>
    <t xml:space="preserve">     Gas</t>
  </si>
  <si>
    <t xml:space="preserve">     Water</t>
  </si>
  <si>
    <t xml:space="preserve">     Electricity</t>
  </si>
  <si>
    <t xml:space="preserve">     Miscellaneous</t>
  </si>
  <si>
    <t xml:space="preserve">Total Utility Costs </t>
  </si>
  <si>
    <t>Miscellaneous Holding Costs</t>
  </si>
  <si>
    <t>TOTAL MONTHLY HOLDING COSTS</t>
  </si>
  <si>
    <t>BUYING TRANSACTION COSTS</t>
  </si>
  <si>
    <t>% of Purchase</t>
  </si>
  <si>
    <t>Total</t>
  </si>
  <si>
    <t xml:space="preserve">Escrow / Attorney Fees </t>
  </si>
  <si>
    <t>Title Insurance / Search Costs</t>
  </si>
  <si>
    <t>Miscellaneous Buying Costs</t>
  </si>
  <si>
    <t>TOTAL BUYING TRANSACTION COSTS</t>
  </si>
  <si>
    <t>SELLING TRANSACTION COSTS</t>
  </si>
  <si>
    <t>% of ARV</t>
  </si>
  <si>
    <t>Selling Recording Fees</t>
  </si>
  <si>
    <t>Realtor Fees</t>
  </si>
  <si>
    <t>Transfer &amp; Conveyance Fees</t>
  </si>
  <si>
    <t>Home Warranty</t>
  </si>
  <si>
    <t>Staging Costs</t>
  </si>
  <si>
    <t>Marketing Costs</t>
  </si>
  <si>
    <t>Miscellaneous Selling Costs</t>
  </si>
  <si>
    <t xml:space="preserve">TOTAL SELLING TRANSACTION COSTS </t>
  </si>
  <si>
    <t>ESTIMATED NET PROFIT and ROI SNAPSHOT</t>
  </si>
  <si>
    <t>DEAL SUMMARY &amp; POTENTIAL PROFIT</t>
  </si>
  <si>
    <t xml:space="preserve">After Repair Value </t>
  </si>
  <si>
    <t>Total Financing Costs</t>
  </si>
  <si>
    <t>Total Holding Costs</t>
  </si>
  <si>
    <t>Total Buying Transaction Costs</t>
  </si>
  <si>
    <t>Total Selling Transaction Costs</t>
  </si>
  <si>
    <t>ESTIMATED NET PROFIT</t>
  </si>
  <si>
    <t>TOTAL COSTS RETURN ON INVESTMENT (ROI)</t>
  </si>
  <si>
    <t>POTENTIAL RETURN &amp; PROFIT ANALYSIS</t>
  </si>
  <si>
    <t xml:space="preserve">Assumes Sale is on or before </t>
  </si>
  <si>
    <t>Purchase + Repair Estimate Cost Per Sq. Ft</t>
  </si>
  <si>
    <t>Down Payment Required at Closing</t>
  </si>
  <si>
    <t>My Committed Capital</t>
  </si>
  <si>
    <t>Purchase + Rehab Return on Investment (ROI)</t>
  </si>
  <si>
    <t xml:space="preserve">ESTIMATED RETURN ON INVESTMENT </t>
  </si>
  <si>
    <t>Section</t>
  </si>
  <si>
    <t>Name</t>
  </si>
  <si>
    <t>Definition</t>
  </si>
  <si>
    <t>Header</t>
  </si>
  <si>
    <t>The address of the property you want to analyze</t>
  </si>
  <si>
    <t>The total square footage of the entire interior of the property</t>
  </si>
  <si>
    <t xml:space="preserve">Name of the evaluator. </t>
  </si>
  <si>
    <t>Property Description</t>
  </si>
  <si>
    <t xml:space="preserve">Key details and attributes about the property including differentiators, # of garage spaces, levels, layout, property type, etc. </t>
  </si>
  <si>
    <t>Property Values / Pricing</t>
  </si>
  <si>
    <t>Section to enter property value and purchase figures for helping calculate profit</t>
  </si>
  <si>
    <t xml:space="preserve">Value of the property after all repairs have been made regardless of purchase price. Also known as "Fair Market Value" </t>
  </si>
  <si>
    <t>Current Value "As Is"</t>
  </si>
  <si>
    <t>Value of the property in current "as is" condition. Not factoring repairs needed.</t>
  </si>
  <si>
    <t>The dollar amount of estimated repairs based on your analysis</t>
  </si>
  <si>
    <t>The dollar amount you plan to purchase the property for</t>
  </si>
  <si>
    <t>Estimated number of months you plan to own the property from purchase date to close of escrow sale date</t>
  </si>
  <si>
    <t>Financing Costs</t>
  </si>
  <si>
    <t>Section to enter the different amounts you will borrow to purchase the property.</t>
  </si>
  <si>
    <t>The 1st position loan amount borrowed to purchase the property and / or fund the rehab</t>
  </si>
  <si>
    <t>The 1st position points charged as a % of Mortgage Lien Amount. 1 Point = 1% in calculation.</t>
  </si>
  <si>
    <t>First Mortgage Interest Rate</t>
  </si>
  <si>
    <t>The 1st position Interest rate for amount borrowed to purchase the property and / or fund the rehab</t>
  </si>
  <si>
    <t xml:space="preserve">The 1st position Interest only monthly payment amount if required by lender. </t>
  </si>
  <si>
    <t>The 2nd position loan amount borrowed to purchase the property and / or fund the rehab</t>
  </si>
  <si>
    <t>The 2nd position points charged as a % of Mortgage Lien Amount. 1 Point = 1% in calculation.</t>
  </si>
  <si>
    <t>Second Mortgage Interest Rate</t>
  </si>
  <si>
    <t>The 2nd position Interest rate for amount borrowed to purchase the property and / or fund the rehab</t>
  </si>
  <si>
    <t xml:space="preserve">The 2nd position Interest only monthly payment amount if required by lender. </t>
  </si>
  <si>
    <t>The misc. position loan amount borrowed to purchase the property and/or fund the rehab.</t>
  </si>
  <si>
    <t>The Misc. position points charged as a % of Mortgage Lien Amount. 1 Point = 1% in calculation.</t>
  </si>
  <si>
    <t>Misc. Mortgage Interest Rate</t>
  </si>
  <si>
    <t xml:space="preserve">The misc. position Interest rate for amount borrowed to purchase the property and/or fund the rehab. </t>
  </si>
  <si>
    <t>Misc. Mortgage Interest Only Payment</t>
  </si>
  <si>
    <t xml:space="preserve">The misc. position Interest only monthly payment amount if required by lender. </t>
  </si>
  <si>
    <t>Financing Origination Costs**</t>
  </si>
  <si>
    <t>Financing Origination Costs - for a mortgage approximately 1% of purchase price plus $1,000</t>
  </si>
  <si>
    <t xml:space="preserve">Any custom costs related to Financing. </t>
  </si>
  <si>
    <t>Holding Costs</t>
  </si>
  <si>
    <t>Section to enter costs related to time property is held. Costs are typically tracked and calculated on a monthly basis</t>
  </si>
  <si>
    <t>Use default or enter the actual annual property taxes as reported on the county tax assessors website or enter an estimate, or use the default values stored</t>
  </si>
  <si>
    <t>HOA / Condo Fees</t>
  </si>
  <si>
    <t>Use default or enter the Home Owner Association fees typically charged monthly.</t>
  </si>
  <si>
    <t>Insurance Costs (Vacant)</t>
  </si>
  <si>
    <t>Use default or enter the Vacant property insurance premium typically billed monthly. Typically more expensive than Occupied insurance.</t>
  </si>
  <si>
    <t>Insurance Costs (Occupied)</t>
  </si>
  <si>
    <t>Use default or enter the Occupied property insurance premium typically billed monthly. Typically less expensive than Vacant insurance.</t>
  </si>
  <si>
    <t>Utility Costs</t>
  </si>
  <si>
    <t xml:space="preserve">Combined value for gas, electricity, water utilities. </t>
  </si>
  <si>
    <t xml:space="preserve">Enter any custom costs related to holding the property. </t>
  </si>
  <si>
    <t>Buying Transaction Costs</t>
  </si>
  <si>
    <t>Section for entering and tracking buying transaction costs</t>
  </si>
  <si>
    <t>Escrow / Attorney Fees</t>
  </si>
  <si>
    <t xml:space="preserve">Fees charged by attorney or escrow company at closing. Typically a % of sales price.  Make sure you use appropriate formula based on if you are in an Attorney or Escrow state. </t>
  </si>
  <si>
    <t>Title Insurance / Title Search Costs</t>
  </si>
  <si>
    <t>Policy to insure clear and marketable title. Changes based on area, type of policy, underwriter</t>
  </si>
  <si>
    <t xml:space="preserve">Enter any custom costs related to Buying transactions. </t>
  </si>
  <si>
    <t>Sellling Transaction Costs</t>
  </si>
  <si>
    <t>Selling Transaction Costs</t>
  </si>
  <si>
    <t>Section for entering and tracking selling transaction costs</t>
  </si>
  <si>
    <t>Fees taken from the HUD-1 County recorders fees charged by escrow company</t>
  </si>
  <si>
    <t>Commissions paid to realtors involved as part of the transaction</t>
  </si>
  <si>
    <t>Conveyance / Transfer Fees</t>
  </si>
  <si>
    <t>For the transfer of land charged by County from seller to buyer. Typically a % of the land value based on county assessor valuation</t>
  </si>
  <si>
    <t>Offers protection for mechanical systems and attached appliances against unexpected repairs not covered by homeowner's insurance; overage extends over a specific time period and does not cover the home's structure</t>
  </si>
  <si>
    <t xml:space="preserve">Cost for getting property ready to sell by bringing in home furnishings. </t>
  </si>
  <si>
    <t>Costs related to offline and online advertising, printing, and promotion to help sell the property.</t>
  </si>
  <si>
    <t xml:space="preserve">Enter any custom costs related to Selling transactions. </t>
  </si>
  <si>
    <t>Deal Summary &amp; Potential Profit</t>
  </si>
  <si>
    <t>Section breaks down the revenue and expenses of the entire project</t>
  </si>
  <si>
    <t>The dollar amount you plan to purchase the property for.</t>
  </si>
  <si>
    <t>The dollar amount of estimated repairs based on your analysis and assessment.</t>
  </si>
  <si>
    <t>Total Borrowing Costs of first, second, and misc. rehab financing fees, points, and interest charged over duration of the project</t>
  </si>
  <si>
    <t>Total Costs for all monthly carrying expenses based on the duration of how long property is held between purchase and sales date.</t>
  </si>
  <si>
    <t>Total transactional costs related to the buying phase of the transaction</t>
  </si>
  <si>
    <t>Total transactional costs related to the selling phase of the transaction.</t>
  </si>
  <si>
    <t>Estimated NET PROFIT</t>
  </si>
  <si>
    <t>Difference between the revenue and expenses of the entire project before income taxes.</t>
  </si>
  <si>
    <t>Potential Return &amp; Profit Analysis</t>
  </si>
  <si>
    <t>Section Summary of key profit and deal value measurements</t>
  </si>
  <si>
    <t xml:space="preserve">Amount of your own money out of pocket that you put in the deal as the purchaser </t>
  </si>
  <si>
    <t>Repair Estimate Cost Per Sq. Ft</t>
  </si>
  <si>
    <t>Total Purchase+Rehab Estimate costs divided by total square feet of the property used as a measurement market indicator</t>
  </si>
  <si>
    <t>Amount required by you at closing</t>
  </si>
  <si>
    <t>% of interest earned based on purchase + rehab costs regardless of how long the property was held.</t>
  </si>
  <si>
    <t>Total Costs Return on Investment (ROI)</t>
  </si>
  <si>
    <t>% of interest earned based on purchase +ALL costs regardless of how long the property was held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</si>
</sst>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&quot;$&quot;#,##0.00;[Red]&quot;$&quot;#,##0.00"/>
    <numFmt numFmtId="166" formatCode="&quot;$&quot;#,##0.00"/>
  </numFmts>
  <fonts count="17">
    <font>
      <sz val="10.0"/>
      <color rgb="FF000000"/>
      <name val="Arial"/>
    </font>
    <font>
      <sz val="13.0"/>
      <color rgb="FF000000"/>
      <name val="Calibri"/>
    </font>
    <font>
      <b/>
      <sz val="14.0"/>
      <name val="Arial"/>
    </font>
    <font>
      <b/>
      <sz val="32.0"/>
      <color rgb="FFFFFFFF"/>
      <name val="Arial"/>
    </font>
    <font/>
    <font>
      <b/>
      <sz val="16.0"/>
      <name val="Arial"/>
    </font>
    <font>
      <sz val="14.0"/>
      <name val="Arial"/>
    </font>
    <font>
      <b/>
      <sz val="14.0"/>
      <color rgb="FFFFFFFF"/>
      <name val="Arial"/>
    </font>
    <font>
      <b/>
      <sz val="18.0"/>
      <color rgb="FF000000"/>
      <name val="Arial"/>
    </font>
    <font>
      <b/>
      <sz val="18.0"/>
      <name val="Arial"/>
    </font>
    <font>
      <b/>
      <i/>
      <sz val="14.0"/>
      <name val="Arial"/>
    </font>
    <font>
      <b/>
      <sz val="12.0"/>
      <color rgb="FFFFFFFF"/>
      <name val="Arial"/>
    </font>
    <font>
      <sz val="10.0"/>
      <color rgb="FFFFFFFF"/>
      <name val="Arial"/>
    </font>
    <font>
      <sz val="10.0"/>
      <name val="Arial"/>
    </font>
    <font>
      <sz val="12.0"/>
      <name val="Arial"/>
    </font>
    <font>
      <sz val="12.0"/>
      <color rgb="FF3366FF"/>
      <name val="Arial"/>
    </font>
    <font>
      <sz val="10.0"/>
      <color rgb="FF3366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F243E"/>
        <bgColor rgb="FF0F243E"/>
      </patternFill>
    </fill>
    <fill>
      <patternFill patternType="solid">
        <fgColor rgb="FFF2F2F2"/>
        <bgColor rgb="FFF2F2F2"/>
      </patternFill>
    </fill>
    <fill>
      <patternFill patternType="solid">
        <fgColor rgb="FF595959"/>
        <bgColor rgb="FF595959"/>
      </patternFill>
    </fill>
    <fill>
      <patternFill patternType="solid">
        <fgColor rgb="FF339966"/>
        <bgColor rgb="FF339966"/>
      </patternFill>
    </fill>
    <fill>
      <patternFill patternType="solid">
        <fgColor rgb="FF000000"/>
        <bgColor rgb="FF000000"/>
      </patternFill>
    </fill>
  </fills>
  <borders count="78">
    <border/>
    <border>
      <left style="thick">
        <color rgb="FF262626"/>
      </left>
      <top style="thick">
        <color rgb="FF262626"/>
      </top>
      <bottom style="thick">
        <color rgb="FF262626"/>
      </bottom>
    </border>
    <border>
      <top style="thick">
        <color rgb="FF262626"/>
      </top>
      <bottom style="thick">
        <color rgb="FF262626"/>
      </bottom>
    </border>
    <border>
      <right style="thick">
        <color rgb="FF262626"/>
      </right>
      <top style="thick">
        <color rgb="FF262626"/>
      </top>
      <bottom style="thick">
        <color rgb="FF262626"/>
      </bottom>
    </border>
    <border>
      <left style="thick">
        <color rgb="FF595959"/>
      </left>
      <top style="thick">
        <color rgb="FF262626"/>
      </top>
      <bottom style="thin">
        <color rgb="FF595959"/>
      </bottom>
    </border>
    <border>
      <top style="thick">
        <color rgb="FF262626"/>
      </top>
      <bottom style="thin">
        <color rgb="FF595959"/>
      </bottom>
    </border>
    <border>
      <right style="thick">
        <color rgb="FF595959"/>
      </right>
      <top style="thick">
        <color rgb="FF262626"/>
      </top>
      <bottom style="thin">
        <color rgb="FF595959"/>
      </bottom>
    </border>
    <border>
      <left style="thick">
        <color rgb="FF595959"/>
      </left>
      <top style="thin">
        <color rgb="FF595959"/>
      </top>
      <bottom style="thin">
        <color rgb="FF595959"/>
      </bottom>
    </border>
    <border>
      <top style="thin">
        <color rgb="FF595959"/>
      </top>
      <bottom style="thin">
        <color rgb="FF595959"/>
      </bottom>
    </border>
    <border>
      <right style="thick">
        <color rgb="FF595959"/>
      </right>
      <top style="thin">
        <color rgb="FF595959"/>
      </top>
      <bottom style="thin">
        <color rgb="FF595959"/>
      </bottom>
    </border>
    <border>
      <left style="thick">
        <color rgb="FF595959"/>
      </left>
      <top style="thin">
        <color rgb="FF595959"/>
      </top>
    </border>
    <border>
      <top style="thin">
        <color rgb="FF595959"/>
      </top>
    </border>
    <border>
      <right style="thick">
        <color rgb="FF595959"/>
      </right>
      <top style="thin">
        <color rgb="FF595959"/>
      </top>
    </border>
    <border>
      <left style="thick">
        <color rgb="FF595959"/>
      </left>
      <top style="medium">
        <color rgb="FF595959"/>
      </top>
      <bottom style="medium">
        <color rgb="FF595959"/>
      </bottom>
    </border>
    <border>
      <top style="medium">
        <color rgb="FF595959"/>
      </top>
      <bottom style="medium">
        <color rgb="FF595959"/>
      </bottom>
    </border>
    <border>
      <right style="thick">
        <color rgb="FF595959"/>
      </right>
      <top style="medium">
        <color rgb="FF595959"/>
      </top>
      <bottom style="medium">
        <color rgb="FF595959"/>
      </bottom>
    </border>
    <border>
      <left style="thick">
        <color rgb="FF595959"/>
      </left>
      <top style="medium">
        <color rgb="FF595959"/>
      </top>
      <bottom style="thin">
        <color rgb="FF595959"/>
      </bottom>
    </border>
    <border>
      <top style="medium">
        <color rgb="FF595959"/>
      </top>
      <bottom style="thin">
        <color rgb="FF595959"/>
      </bottom>
    </border>
    <border>
      <right style="thick">
        <color rgb="FF595959"/>
      </right>
      <top style="medium">
        <color rgb="FF595959"/>
      </top>
      <bottom style="thin">
        <color rgb="FF595959"/>
      </bottom>
    </border>
    <border>
      <left style="thick">
        <color rgb="FF595959"/>
      </left>
    </border>
    <border>
      <right style="thick">
        <color rgb="FF595959"/>
      </right>
    </border>
    <border>
      <left style="thick">
        <color rgb="FF595959"/>
      </left>
      <bottom style="medium">
        <color rgb="FF595959"/>
      </bottom>
    </border>
    <border>
      <bottom style="medium">
        <color rgb="FF595959"/>
      </bottom>
    </border>
    <border>
      <right style="thick">
        <color rgb="FF595959"/>
      </right>
      <bottom style="medium">
        <color rgb="FF595959"/>
      </bottom>
    </border>
    <border>
      <left style="thick">
        <color rgb="FF595959"/>
      </left>
      <right style="thin">
        <color rgb="FF595959"/>
      </right>
      <bottom style="thin">
        <color rgb="FF595959"/>
      </bottom>
    </border>
    <border>
      <left style="thin">
        <color rgb="FF595959"/>
      </left>
      <top style="medium">
        <color rgb="FF595959"/>
      </top>
      <bottom style="thin">
        <color rgb="FF595959"/>
      </bottom>
    </border>
    <border>
      <left style="thick">
        <color rgb="FF595959"/>
      </left>
      <right style="thin">
        <color rgb="FF595959"/>
      </right>
      <top style="thin">
        <color rgb="FF595959"/>
      </top>
      <bottom style="thin">
        <color rgb="FF595959"/>
      </bottom>
    </border>
    <border>
      <left style="thin">
        <color rgb="FF595959"/>
      </left>
      <top style="thin">
        <color rgb="FF595959"/>
      </top>
      <bottom style="thin">
        <color rgb="FF595959"/>
      </bottom>
    </border>
    <border>
      <left style="thick">
        <color rgb="FF595959"/>
      </left>
      <right/>
      <top style="thin">
        <color rgb="FF595959"/>
      </top>
      <bottom style="thin">
        <color rgb="FF595959"/>
      </bottom>
    </border>
    <border>
      <left/>
      <top style="thin">
        <color rgb="FF595959"/>
      </top>
      <bottom style="thin">
        <color rgb="FF595959"/>
      </bottom>
    </border>
    <border>
      <left style="thick">
        <color rgb="FF595959"/>
      </left>
      <top style="thin">
        <color rgb="FF595959"/>
      </top>
      <bottom style="medium">
        <color rgb="FF595959"/>
      </bottom>
    </border>
    <border>
      <top style="thin">
        <color rgb="FF595959"/>
      </top>
      <bottom style="medium">
        <color rgb="FF595959"/>
      </bottom>
    </border>
    <border>
      <right style="thick">
        <color rgb="FF595959"/>
      </right>
      <top style="thin">
        <color rgb="FF595959"/>
      </top>
      <bottom style="medium">
        <color rgb="FF595959"/>
      </bottom>
    </border>
    <border>
      <left style="thin">
        <color rgb="FF595959"/>
      </left>
      <right style="thin">
        <color rgb="FF595959"/>
      </right>
      <bottom style="thin">
        <color rgb="FF595959"/>
      </bottom>
    </border>
    <border>
      <left style="thin">
        <color rgb="FF595959"/>
      </left>
      <right style="thick">
        <color rgb="FF595959"/>
      </right>
      <bottom style="thin">
        <color rgb="FF595959"/>
      </bottom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</border>
    <border>
      <left style="thin">
        <color rgb="FF595959"/>
      </left>
      <right style="thick">
        <color rgb="FF595959"/>
      </right>
      <top style="thin">
        <color rgb="FF595959"/>
      </top>
      <bottom style="thin">
        <color rgb="FF595959"/>
      </bottom>
    </border>
    <border>
      <left/>
      <right style="thin">
        <color rgb="FF595959"/>
      </right>
      <top style="thin">
        <color rgb="FF595959"/>
      </top>
      <bottom style="thin">
        <color rgb="FF595959"/>
      </bottom>
    </border>
    <border>
      <left style="thick">
        <color rgb="FF595959"/>
      </left>
      <right/>
      <top style="thin">
        <color rgb="FF595959"/>
      </top>
      <bottom style="thick">
        <color rgb="FF595959"/>
      </bottom>
    </border>
    <border>
      <left/>
      <right style="thin">
        <color rgb="FF595959"/>
      </right>
      <top style="thin">
        <color rgb="FF595959"/>
      </top>
      <bottom style="thick">
        <color rgb="FF595959"/>
      </bottom>
    </border>
    <border>
      <left style="thin">
        <color rgb="FF595959"/>
      </left>
      <right style="thick">
        <color rgb="FF595959"/>
      </right>
      <top style="thin">
        <color rgb="FF595959"/>
      </top>
      <bottom style="thick">
        <color rgb="FF595959"/>
      </bottom>
    </border>
    <border>
      <top style="thick">
        <color rgb="FF595959"/>
      </top>
    </border>
    <border>
      <left style="thick">
        <color rgb="FF595959"/>
      </left>
      <top style="thick">
        <color rgb="FF595959"/>
      </top>
      <bottom/>
    </border>
    <border>
      <top style="thick">
        <color rgb="FF595959"/>
      </top>
      <bottom/>
    </border>
    <border>
      <right style="thick">
        <color rgb="FF595959"/>
      </right>
      <top style="thick">
        <color rgb="FF595959"/>
      </top>
      <bottom/>
    </border>
    <border>
      <left style="thick">
        <color rgb="FF595959"/>
      </left>
      <top/>
      <bottom style="thick">
        <color rgb="FF595959"/>
      </bottom>
    </border>
    <border>
      <top/>
      <bottom style="thick">
        <color rgb="FF595959"/>
      </bottom>
    </border>
    <border>
      <right style="thick">
        <color rgb="FF595959"/>
      </right>
      <top/>
      <bottom style="thick">
        <color rgb="FF595959"/>
      </bottom>
    </border>
    <border>
      <left style="thick">
        <color rgb="FF3F3F3F"/>
      </left>
      <bottom style="thin">
        <color rgb="FF000000"/>
      </bottom>
    </border>
    <border>
      <bottom style="thin">
        <color rgb="FF000000"/>
      </bottom>
    </border>
    <border>
      <right style="thick">
        <color rgb="FF3F3F3F"/>
      </right>
      <bottom style="thin">
        <color rgb="FF000000"/>
      </bottom>
    </border>
    <border>
      <left style="thick">
        <color rgb="FF3F3F3F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3F3F3F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right style="thick">
        <color rgb="FF3F3F3F"/>
      </right>
      <top style="thin">
        <color rgb="FF000000"/>
      </top>
      <bottom style="medium">
        <color rgb="FF000000"/>
      </bottom>
    </border>
    <border>
      <left style="thick">
        <color rgb="FF3F3F3F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ck">
        <color rgb="FF3F3F3F"/>
      </right>
      <top style="medium">
        <color rgb="FF000000"/>
      </top>
      <bottom style="medium">
        <color rgb="FF000000"/>
      </bottom>
    </border>
    <border>
      <left style="thick">
        <color rgb="FF3F3F3F"/>
      </left>
      <right/>
      <top style="medium">
        <color rgb="FF000000"/>
      </top>
      <bottom style="thick">
        <color rgb="FF3F3F3F"/>
      </bottom>
    </border>
    <border>
      <left/>
      <top style="medium">
        <color rgb="FF000000"/>
      </top>
      <bottom style="thick">
        <color rgb="FF3F3F3F"/>
      </bottom>
    </border>
    <border>
      <right style="thick">
        <color rgb="FF3F3F3F"/>
      </right>
      <top style="medium">
        <color rgb="FF000000"/>
      </top>
      <bottom style="thick">
        <color rgb="FF3F3F3F"/>
      </bottom>
    </border>
    <border>
      <top style="thick">
        <color rgb="FF3F3F3F"/>
      </top>
    </border>
    <border>
      <left style="thick">
        <color rgb="FF595959"/>
      </left>
      <top style="thick">
        <color rgb="FF595959"/>
      </top>
      <bottom style="thin">
        <color rgb="FF000000"/>
      </bottom>
    </border>
    <border>
      <top style="thick">
        <color rgb="FF595959"/>
      </top>
      <bottom style="thin">
        <color rgb="FF000000"/>
      </bottom>
    </border>
    <border>
      <right style="thick">
        <color rgb="FF595959"/>
      </right>
      <top style="thick">
        <color rgb="FF595959"/>
      </top>
      <bottom style="thin">
        <color rgb="FF000000"/>
      </bottom>
    </border>
    <border>
      <left style="thick">
        <color rgb="FF595959"/>
      </left>
      <top style="thin">
        <color rgb="FF000000"/>
      </top>
      <bottom style="thin">
        <color rgb="FF000000"/>
      </bottom>
    </border>
    <border>
      <right style="thick">
        <color rgb="FF595959"/>
      </right>
      <top style="thin">
        <color rgb="FF000000"/>
      </top>
      <bottom style="thin">
        <color rgb="FF000000"/>
      </bottom>
    </border>
    <border>
      <left style="thick">
        <color rgb="FF595959"/>
      </left>
      <top style="thin">
        <color rgb="FF000000"/>
      </top>
    </border>
    <border>
      <top style="thin">
        <color rgb="FF000000"/>
      </top>
    </border>
    <border>
      <right style="thick">
        <color rgb="FF595959"/>
      </right>
      <top style="thin">
        <color rgb="FF000000"/>
      </top>
    </border>
    <border>
      <left style="thick">
        <color rgb="FF595959"/>
      </left>
      <top style="medium">
        <color rgb="FF595959"/>
      </top>
      <bottom style="medium">
        <color rgb="FF000000"/>
      </bottom>
    </border>
    <border>
      <top style="medium">
        <color rgb="FF595959"/>
      </top>
      <bottom style="medium">
        <color rgb="FF000000"/>
      </bottom>
    </border>
    <border>
      <right style="thick">
        <color rgb="FF595959"/>
      </right>
      <top style="medium">
        <color rgb="FF595959"/>
      </top>
      <bottom style="medium">
        <color rgb="FF000000"/>
      </bottom>
    </border>
    <border>
      <left style="thick">
        <color rgb="FF595959"/>
      </left>
      <right/>
      <top/>
      <bottom style="thick">
        <color rgb="FF595959"/>
      </bottom>
    </border>
    <border>
      <left/>
      <top style="medium">
        <color rgb="FF000000"/>
      </top>
      <bottom style="thick">
        <color rgb="FF595959"/>
      </bottom>
    </border>
    <border>
      <right style="thick">
        <color rgb="FF595959"/>
      </right>
      <top style="medium">
        <color rgb="FF000000"/>
      </top>
      <bottom style="thick">
        <color rgb="FF595959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shrinkToFit="0" wrapText="0"/>
    </xf>
    <xf borderId="1" fillId="2" fontId="3" numFmtId="0" xfId="0" applyAlignment="1" applyBorder="1" applyFill="1" applyFont="1">
      <alignment horizontal="center" shrinkToFit="0" vertical="center" wrapText="0"/>
    </xf>
    <xf borderId="2" fillId="0" fontId="4" numFmtId="0" xfId="0" applyBorder="1" applyFont="1"/>
    <xf borderId="3" fillId="0" fontId="4" numFmtId="0" xfId="0" applyBorder="1" applyFont="1"/>
    <xf borderId="4" fillId="0" fontId="2" numFmtId="0" xfId="0" applyAlignment="1" applyBorder="1" applyFont="1">
      <alignment shrinkToFit="0" wrapText="0"/>
    </xf>
    <xf borderId="5" fillId="0" fontId="2" numFmtId="14" xfId="0" applyAlignment="1" applyBorder="1" applyFont="1" applyNumberFormat="1">
      <alignment horizontal="center" readingOrder="0" shrinkToFit="0" wrapText="0"/>
    </xf>
    <xf borderId="6" fillId="0" fontId="4" numFmtId="0" xfId="0" applyBorder="1" applyFont="1"/>
    <xf borderId="7" fillId="0" fontId="2" numFmtId="0" xfId="0" applyAlignment="1" applyBorder="1" applyFont="1">
      <alignment shrinkToFit="0" wrapText="0"/>
    </xf>
    <xf borderId="8" fillId="0" fontId="2" numFmtId="0" xfId="0" applyAlignment="1" applyBorder="1" applyFont="1">
      <alignment horizontal="center" shrinkToFit="0" wrapText="0"/>
    </xf>
    <xf borderId="9" fillId="0" fontId="4" numFmtId="0" xfId="0" applyBorder="1" applyFont="1"/>
    <xf borderId="10" fillId="0" fontId="2" numFmtId="0" xfId="0" applyAlignment="1" applyBorder="1" applyFont="1">
      <alignment horizontal="left" shrinkToFit="0" wrapText="0"/>
    </xf>
    <xf borderId="11" fillId="0" fontId="4" numFmtId="0" xfId="0" applyBorder="1" applyFont="1"/>
    <xf borderId="12" fillId="0" fontId="4" numFmtId="0" xfId="0" applyBorder="1" applyFont="1"/>
    <xf borderId="13" fillId="3" fontId="5" numFmtId="0" xfId="0" applyAlignment="1" applyBorder="1" applyFill="1" applyFont="1">
      <alignment horizontal="center" shrinkToFit="0" vertical="center" wrapText="0"/>
    </xf>
    <xf borderId="14" fillId="0" fontId="4" numFmtId="0" xfId="0" applyBorder="1" applyFont="1"/>
    <xf borderId="15" fillId="0" fontId="4" numFmtId="0" xfId="0" applyBorder="1" applyFont="1"/>
    <xf borderId="16" fillId="0" fontId="2" numFmtId="0" xfId="0" applyAlignment="1" applyBorder="1" applyFont="1">
      <alignment shrinkToFit="0" wrapText="0"/>
    </xf>
    <xf borderId="17" fillId="0" fontId="2" numFmtId="0" xfId="0" applyAlignment="1" applyBorder="1" applyFont="1">
      <alignment horizontal="center" readingOrder="0" shrinkToFit="0" wrapText="0"/>
    </xf>
    <xf borderId="18" fillId="0" fontId="4" numFmtId="0" xfId="0" applyBorder="1" applyFont="1"/>
    <xf borderId="8" fillId="0" fontId="2" numFmtId="0" xfId="0" applyAlignment="1" applyBorder="1" applyFont="1">
      <alignment horizontal="center" readingOrder="0" shrinkToFit="0" wrapText="0"/>
    </xf>
    <xf borderId="10" fillId="0" fontId="2" numFmtId="0" xfId="0" applyAlignment="1" applyBorder="1" applyFont="1">
      <alignment horizontal="left" readingOrder="0" shrinkToFit="0" vertical="top" wrapText="1"/>
    </xf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24" fillId="0" fontId="6" numFmtId="0" xfId="0" applyAlignment="1" applyBorder="1" applyFont="1">
      <alignment horizontal="left" shrinkToFit="0" wrapText="0"/>
    </xf>
    <xf borderId="25" fillId="0" fontId="6" numFmtId="164" xfId="0" applyAlignment="1" applyBorder="1" applyFont="1" applyNumberFormat="1">
      <alignment horizontal="center" shrinkToFit="0" wrapText="0"/>
    </xf>
    <xf borderId="26" fillId="0" fontId="6" numFmtId="0" xfId="0" applyAlignment="1" applyBorder="1" applyFont="1">
      <alignment horizontal="left" shrinkToFit="0" wrapText="0"/>
    </xf>
    <xf borderId="27" fillId="0" fontId="6" numFmtId="164" xfId="0" applyAlignment="1" applyBorder="1" applyFont="1" applyNumberFormat="1">
      <alignment horizontal="center" shrinkToFit="0" wrapText="0"/>
    </xf>
    <xf borderId="26" fillId="0" fontId="2" numFmtId="0" xfId="0" applyAlignment="1" applyBorder="1" applyFont="1">
      <alignment shrinkToFit="0" wrapText="0"/>
    </xf>
    <xf borderId="27" fillId="0" fontId="2" numFmtId="164" xfId="0" applyAlignment="1" applyBorder="1" applyFont="1" applyNumberFormat="1">
      <alignment horizontal="center" readingOrder="0" shrinkToFit="0" wrapText="0"/>
    </xf>
    <xf borderId="27" fillId="0" fontId="6" numFmtId="1" xfId="0" applyAlignment="1" applyBorder="1" applyFont="1" applyNumberFormat="1">
      <alignment horizontal="center" readingOrder="0" shrinkToFit="0" wrapText="0"/>
    </xf>
    <xf borderId="28" fillId="4" fontId="7" numFmtId="0" xfId="0" applyAlignment="1" applyBorder="1" applyFill="1" applyFont="1">
      <alignment shrinkToFit="0" vertical="center" wrapText="0"/>
    </xf>
    <xf borderId="29" fillId="4" fontId="7" numFmtId="164" xfId="0" applyAlignment="1" applyBorder="1" applyFont="1" applyNumberFormat="1">
      <alignment horizontal="center" readingOrder="0" shrinkToFit="0" wrapText="0"/>
    </xf>
    <xf borderId="30" fillId="0" fontId="6" numFmtId="49" xfId="0" applyAlignment="1" applyBorder="1" applyFont="1" applyNumberFormat="1">
      <alignment horizontal="left" shrinkToFit="0" wrapText="0"/>
    </xf>
    <xf borderId="31" fillId="0" fontId="4" numFmtId="0" xfId="0" applyBorder="1" applyFont="1"/>
    <xf borderId="32" fillId="0" fontId="4" numFmtId="0" xfId="0" applyBorder="1" applyFont="1"/>
    <xf borderId="24" fillId="0" fontId="6" numFmtId="0" xfId="0" applyAlignment="1" applyBorder="1" applyFont="1">
      <alignment shrinkToFit="0" wrapText="0"/>
    </xf>
    <xf borderId="33" fillId="0" fontId="6" numFmtId="10" xfId="0" applyAlignment="1" applyBorder="1" applyFont="1" applyNumberFormat="1">
      <alignment horizontal="center" shrinkToFit="0" wrapText="0"/>
    </xf>
    <xf borderId="34" fillId="0" fontId="6" numFmtId="164" xfId="0" applyAlignment="1" applyBorder="1" applyFont="1" applyNumberFormat="1">
      <alignment horizontal="center" readingOrder="0" shrinkToFit="0" wrapText="0"/>
    </xf>
    <xf borderId="26" fillId="0" fontId="6" numFmtId="0" xfId="0" applyAlignment="1" applyBorder="1" applyFont="1">
      <alignment shrinkToFit="0" wrapText="0"/>
    </xf>
    <xf borderId="35" fillId="0" fontId="6" numFmtId="1" xfId="0" applyAlignment="1" applyBorder="1" applyFont="1" applyNumberFormat="1">
      <alignment horizontal="center" readingOrder="0" shrinkToFit="0" wrapText="0"/>
    </xf>
    <xf borderId="36" fillId="0" fontId="6" numFmtId="164" xfId="0" applyAlignment="1" applyBorder="1" applyFont="1" applyNumberFormat="1">
      <alignment horizontal="center" shrinkToFit="0" wrapText="0"/>
    </xf>
    <xf borderId="35" fillId="0" fontId="6" numFmtId="10" xfId="0" applyAlignment="1" applyBorder="1" applyFont="1" applyNumberFormat="1">
      <alignment horizontal="center" readingOrder="0" shrinkToFit="0" wrapText="0"/>
    </xf>
    <xf borderId="35" fillId="0" fontId="6" numFmtId="0" xfId="0" applyAlignment="1" applyBorder="1" applyFont="1">
      <alignment horizontal="center" shrinkToFit="0" wrapText="0"/>
    </xf>
    <xf borderId="33" fillId="0" fontId="6" numFmtId="10" xfId="0" applyAlignment="1" applyBorder="1" applyFont="1" applyNumberFormat="1">
      <alignment horizontal="center" readingOrder="0" shrinkToFit="0" wrapText="0"/>
    </xf>
    <xf borderId="35" fillId="0" fontId="6" numFmtId="9" xfId="0" applyAlignment="1" applyBorder="1" applyFont="1" applyNumberFormat="1">
      <alignment horizontal="center" shrinkToFit="0" wrapText="0"/>
    </xf>
    <xf borderId="35" fillId="0" fontId="6" numFmtId="1" xfId="0" applyAlignment="1" applyBorder="1" applyFont="1" applyNumberFormat="1">
      <alignment horizontal="center" shrinkToFit="0" wrapText="0"/>
    </xf>
    <xf borderId="35" fillId="0" fontId="6" numFmtId="10" xfId="0" applyAlignment="1" applyBorder="1" applyFont="1" applyNumberFormat="1">
      <alignment horizontal="center" shrinkToFit="0" wrapText="0"/>
    </xf>
    <xf borderId="37" fillId="4" fontId="7" numFmtId="0" xfId="0" applyAlignment="1" applyBorder="1" applyFont="1">
      <alignment shrinkToFit="0" vertical="center" wrapText="0"/>
    </xf>
    <xf borderId="36" fillId="4" fontId="7" numFmtId="164" xfId="0" applyAlignment="1" applyBorder="1" applyFont="1" applyNumberFormat="1">
      <alignment horizontal="center" shrinkToFit="0" vertical="center" wrapText="0"/>
    </xf>
    <xf borderId="30" fillId="0" fontId="2" numFmtId="0" xfId="0" applyAlignment="1" applyBorder="1" applyFont="1">
      <alignment shrinkToFit="0" wrapText="0"/>
    </xf>
    <xf borderId="24" fillId="0" fontId="5" numFmtId="0" xfId="0" applyAlignment="1" applyBorder="1" applyFont="1">
      <alignment horizontal="left" shrinkToFit="0" vertical="center" wrapText="0"/>
    </xf>
    <xf borderId="33" fillId="0" fontId="2" numFmtId="0" xfId="0" applyAlignment="1" applyBorder="1" applyFont="1">
      <alignment horizontal="center" shrinkToFit="0" vertical="center" wrapText="0"/>
    </xf>
    <xf borderId="34" fillId="0" fontId="2" numFmtId="164" xfId="0" applyAlignment="1" applyBorder="1" applyFont="1" applyNumberFormat="1">
      <alignment horizontal="center" shrinkToFit="0" vertical="center" wrapText="0"/>
    </xf>
    <xf borderId="35" fillId="0" fontId="6" numFmtId="164" xfId="0" applyAlignment="1" applyBorder="1" applyFont="1" applyNumberFormat="1">
      <alignment horizontal="center" shrinkToFit="0" wrapText="0"/>
    </xf>
    <xf borderId="36" fillId="0" fontId="2" numFmtId="164" xfId="0" applyAlignment="1" applyBorder="1" applyFont="1" applyNumberFormat="1">
      <alignment horizontal="center" shrinkToFit="0" wrapText="0"/>
    </xf>
    <xf borderId="35" fillId="0" fontId="6" numFmtId="164" xfId="0" applyAlignment="1" applyBorder="1" applyFont="1" applyNumberFormat="1">
      <alignment horizontal="center" readingOrder="0" shrinkToFit="0" wrapText="0"/>
    </xf>
    <xf borderId="26" fillId="0" fontId="6" numFmtId="49" xfId="0" applyAlignment="1" applyBorder="1" applyFont="1" applyNumberFormat="1">
      <alignment horizontal="left" shrinkToFit="0" wrapText="0"/>
    </xf>
    <xf borderId="37" fillId="4" fontId="7" numFmtId="164" xfId="0" applyAlignment="1" applyBorder="1" applyFont="1" applyNumberFormat="1">
      <alignment shrinkToFit="0" vertical="center" wrapText="0"/>
    </xf>
    <xf borderId="36" fillId="4" fontId="7" numFmtId="165" xfId="0" applyAlignment="1" applyBorder="1" applyFont="1" applyNumberFormat="1">
      <alignment horizontal="center" shrinkToFit="0" vertical="center" wrapText="0"/>
    </xf>
    <xf borderId="30" fillId="0" fontId="2" numFmtId="0" xfId="0" applyAlignment="1" applyBorder="1" applyFont="1">
      <alignment horizontal="right" shrinkToFit="0" wrapText="0"/>
    </xf>
    <xf borderId="0" fillId="0" fontId="2" numFmtId="0" xfId="0" applyAlignment="1" applyFont="1">
      <alignment shrinkToFit="0" vertical="center" wrapText="0"/>
    </xf>
    <xf borderId="35" fillId="0" fontId="6" numFmtId="0" xfId="0" applyAlignment="1" applyBorder="1" applyFont="1">
      <alignment shrinkToFit="0" vertical="center" wrapText="1"/>
    </xf>
    <xf borderId="36" fillId="4" fontId="7" numFmtId="164" xfId="0" applyAlignment="1" applyBorder="1" applyFont="1" applyNumberFormat="1">
      <alignment horizontal="center" shrinkToFit="0" wrapText="0"/>
    </xf>
    <xf borderId="24" fillId="0" fontId="5" numFmtId="0" xfId="0" applyAlignment="1" applyBorder="1" applyFont="1">
      <alignment horizontal="left" shrinkToFit="0" wrapText="0"/>
    </xf>
    <xf borderId="33" fillId="0" fontId="2" numFmtId="0" xfId="0" applyAlignment="1" applyBorder="1" applyFont="1">
      <alignment horizontal="center" shrinkToFit="0" wrapText="0"/>
    </xf>
    <xf borderId="34" fillId="0" fontId="2" numFmtId="164" xfId="0" applyAlignment="1" applyBorder="1" applyFont="1" applyNumberFormat="1">
      <alignment horizontal="center" shrinkToFit="0" wrapText="0"/>
    </xf>
    <xf borderId="38" fillId="4" fontId="7" numFmtId="0" xfId="0" applyAlignment="1" applyBorder="1" applyFont="1">
      <alignment shrinkToFit="0" vertical="center" wrapText="0"/>
    </xf>
    <xf borderId="39" fillId="4" fontId="7" numFmtId="0" xfId="0" applyAlignment="1" applyBorder="1" applyFont="1">
      <alignment shrinkToFit="0" vertical="center" wrapText="0"/>
    </xf>
    <xf borderId="40" fillId="4" fontId="7" numFmtId="164" xfId="0" applyAlignment="1" applyBorder="1" applyFont="1" applyNumberFormat="1">
      <alignment horizontal="center" shrinkToFit="0" wrapText="0"/>
    </xf>
    <xf borderId="41" fillId="0" fontId="2" numFmtId="0" xfId="0" applyAlignment="1" applyBorder="1" applyFont="1">
      <alignment shrinkToFit="0" wrapText="0"/>
    </xf>
    <xf borderId="41" fillId="0" fontId="4" numFmtId="0" xfId="0" applyBorder="1" applyFont="1"/>
    <xf borderId="0" fillId="0" fontId="8" numFmtId="0" xfId="0" applyAlignment="1" applyFont="1">
      <alignment horizontal="center" shrinkToFit="0" vertical="center" wrapText="0"/>
    </xf>
    <xf borderId="42" fillId="3" fontId="9" numFmtId="0" xfId="0" applyAlignment="1" applyBorder="1" applyFont="1">
      <alignment horizontal="center" shrinkToFit="0" vertical="center" wrapText="0"/>
    </xf>
    <xf borderId="43" fillId="0" fontId="4" numFmtId="0" xfId="0" applyBorder="1" applyFont="1"/>
    <xf borderId="44" fillId="0" fontId="4" numFmtId="0" xfId="0" applyBorder="1" applyFont="1"/>
    <xf borderId="45" fillId="3" fontId="2" numFmtId="0" xfId="0" applyAlignment="1" applyBorder="1" applyFont="1">
      <alignment horizontal="center" shrinkToFit="0" vertical="center" wrapText="0"/>
    </xf>
    <xf borderId="46" fillId="0" fontId="4" numFmtId="0" xfId="0" applyBorder="1" applyFont="1"/>
    <xf borderId="47" fillId="0" fontId="4" numFmtId="0" xfId="0" applyBorder="1" applyFont="1"/>
    <xf borderId="48" fillId="0" fontId="2" numFmtId="0" xfId="0" applyAlignment="1" applyBorder="1" applyFont="1">
      <alignment shrinkToFit="0" wrapText="0"/>
    </xf>
    <xf borderId="49" fillId="0" fontId="2" numFmtId="164" xfId="0" applyAlignment="1" applyBorder="1" applyFont="1" applyNumberFormat="1">
      <alignment horizontal="center" shrinkToFit="0" wrapText="0"/>
    </xf>
    <xf borderId="50" fillId="0" fontId="4" numFmtId="0" xfId="0" applyBorder="1" applyFont="1"/>
    <xf borderId="51" fillId="0" fontId="2" numFmtId="0" xfId="0" applyAlignment="1" applyBorder="1" applyFont="1">
      <alignment shrinkToFit="0" wrapText="0"/>
    </xf>
    <xf borderId="52" fillId="0" fontId="2" numFmtId="164" xfId="0" applyAlignment="1" applyBorder="1" applyFont="1" applyNumberFormat="1">
      <alignment horizontal="center" shrinkToFit="0" wrapText="0"/>
    </xf>
    <xf borderId="53" fillId="0" fontId="4" numFmtId="0" xfId="0" applyBorder="1" applyFont="1"/>
    <xf borderId="54" fillId="0" fontId="2" numFmtId="164" xfId="0" applyAlignment="1" applyBorder="1" applyFont="1" applyNumberFormat="1">
      <alignment horizontal="center" shrinkToFit="0" wrapText="0"/>
    </xf>
    <xf borderId="55" fillId="0" fontId="4" numFmtId="0" xfId="0" applyBorder="1" applyFont="1"/>
    <xf borderId="56" fillId="0" fontId="2" numFmtId="0" xfId="0" applyAlignment="1" applyBorder="1" applyFont="1">
      <alignment horizontal="center" shrinkToFit="0" wrapText="0"/>
    </xf>
    <xf borderId="57" fillId="0" fontId="4" numFmtId="0" xfId="0" applyBorder="1" applyFont="1"/>
    <xf borderId="58" fillId="0" fontId="4" numFmtId="0" xfId="0" applyBorder="1" applyFont="1"/>
    <xf borderId="59" fillId="5" fontId="7" numFmtId="0" xfId="0" applyAlignment="1" applyBorder="1" applyFill="1" applyFont="1">
      <alignment shrinkToFit="0" vertical="center" wrapText="0"/>
    </xf>
    <xf borderId="60" fillId="5" fontId="7" numFmtId="164" xfId="0" applyAlignment="1" applyBorder="1" applyFont="1" applyNumberFormat="1">
      <alignment horizontal="center" shrinkToFit="0" vertical="center" wrapText="0"/>
    </xf>
    <xf borderId="61" fillId="0" fontId="4" numFmtId="0" xfId="0" applyBorder="1" applyFont="1"/>
    <xf borderId="62" fillId="0" fontId="2" numFmtId="0" xfId="0" applyAlignment="1" applyBorder="1" applyFont="1">
      <alignment shrinkToFit="0" wrapText="0"/>
    </xf>
    <xf borderId="62" fillId="0" fontId="4" numFmtId="0" xfId="0" applyBorder="1" applyFont="1"/>
    <xf borderId="63" fillId="0" fontId="10" numFmtId="0" xfId="0" applyAlignment="1" applyBorder="1" applyFont="1">
      <alignment horizontal="left" shrinkToFit="0" wrapText="0"/>
    </xf>
    <xf borderId="64" fillId="0" fontId="10" numFmtId="14" xfId="0" applyAlignment="1" applyBorder="1" applyFont="1" applyNumberFormat="1">
      <alignment horizontal="center" shrinkToFit="0" vertical="center" wrapText="0"/>
    </xf>
    <xf borderId="65" fillId="0" fontId="4" numFmtId="0" xfId="0" applyBorder="1" applyFont="1"/>
    <xf borderId="66" fillId="0" fontId="2" numFmtId="0" xfId="0" applyAlignment="1" applyBorder="1" applyFont="1">
      <alignment horizontal="left" shrinkToFit="0" wrapText="0"/>
    </xf>
    <xf borderId="52" fillId="0" fontId="2" numFmtId="166" xfId="0" applyAlignment="1" applyBorder="1" applyFont="1" applyNumberFormat="1">
      <alignment horizontal="center" shrinkToFit="0" vertical="center" wrapText="0"/>
    </xf>
    <xf borderId="67" fillId="0" fontId="4" numFmtId="0" xfId="0" applyBorder="1" applyFont="1"/>
    <xf borderId="66" fillId="0" fontId="2" numFmtId="0" xfId="0" applyAlignment="1" applyBorder="1" applyFont="1">
      <alignment readingOrder="0" shrinkToFit="0" wrapText="0"/>
    </xf>
    <xf borderId="52" fillId="0" fontId="2" numFmtId="164" xfId="0" applyAlignment="1" applyBorder="1" applyFont="1" applyNumberFormat="1">
      <alignment horizontal="center" shrinkToFit="0" vertical="center" wrapText="0"/>
    </xf>
    <xf borderId="68" fillId="0" fontId="2" numFmtId="0" xfId="0" applyAlignment="1" applyBorder="1" applyFont="1">
      <alignment horizontal="left" shrinkToFit="0" wrapText="0"/>
    </xf>
    <xf borderId="69" fillId="0" fontId="2" numFmtId="10" xfId="0" applyAlignment="1" applyBorder="1" applyFont="1" applyNumberFormat="1">
      <alignment horizontal="center" shrinkToFit="0" vertical="center" wrapText="0"/>
    </xf>
    <xf borderId="70" fillId="0" fontId="4" numFmtId="0" xfId="0" applyBorder="1" applyFont="1"/>
    <xf borderId="71" fillId="0" fontId="2" numFmtId="0" xfId="0" applyAlignment="1" applyBorder="1" applyFont="1">
      <alignment horizontal="left" shrinkToFit="0" wrapText="0"/>
    </xf>
    <xf borderId="72" fillId="0" fontId="4" numFmtId="0" xfId="0" applyBorder="1" applyFont="1"/>
    <xf borderId="73" fillId="0" fontId="4" numFmtId="0" xfId="0" applyBorder="1" applyFont="1"/>
    <xf borderId="74" fillId="5" fontId="7" numFmtId="0" xfId="0" applyAlignment="1" applyBorder="1" applyFont="1">
      <alignment shrinkToFit="0" vertical="center" wrapText="0"/>
    </xf>
    <xf borderId="75" fillId="5" fontId="7" numFmtId="10" xfId="0" applyAlignment="1" applyBorder="1" applyFont="1" applyNumberFormat="1">
      <alignment horizontal="center" shrinkToFit="0" vertical="center" wrapText="0"/>
    </xf>
    <xf borderId="76" fillId="0" fontId="4" numFmtId="0" xfId="0" applyBorder="1" applyFont="1"/>
    <xf borderId="0" fillId="0" fontId="6" numFmtId="0" xfId="0" applyAlignment="1" applyFont="1">
      <alignment shrinkToFit="1" wrapText="0"/>
    </xf>
    <xf borderId="77" fillId="6" fontId="11" numFmtId="0" xfId="0" applyAlignment="1" applyBorder="1" applyFill="1" applyFont="1">
      <alignment horizontal="left" shrinkToFit="0" wrapText="0"/>
    </xf>
    <xf borderId="77" fillId="6" fontId="11" numFmtId="0" xfId="0" applyAlignment="1" applyBorder="1" applyFont="1">
      <alignment horizontal="center" shrinkToFit="0" wrapText="0"/>
    </xf>
    <xf borderId="77" fillId="6" fontId="11" numFmtId="0" xfId="0" applyAlignment="1" applyBorder="1" applyFont="1">
      <alignment horizontal="center" shrinkToFit="0" wrapText="1"/>
    </xf>
    <xf borderId="0" fillId="0" fontId="12" numFmtId="0" xfId="0" applyAlignment="1" applyFont="1">
      <alignment shrinkToFit="0" wrapText="0"/>
    </xf>
    <xf borderId="0" fillId="0" fontId="13" numFmtId="0" xfId="0" applyAlignment="1" applyFont="1">
      <alignment shrinkToFit="0" wrapText="0"/>
    </xf>
    <xf borderId="0" fillId="0" fontId="14" numFmtId="0" xfId="0" applyAlignment="1" applyFont="1">
      <alignment horizontal="left" shrinkToFit="0" wrapText="0"/>
    </xf>
    <xf borderId="0" fillId="0" fontId="15" numFmtId="0" xfId="0" applyAlignment="1" applyFont="1">
      <alignment horizontal="left" shrinkToFit="0" wrapText="0"/>
    </xf>
    <xf borderId="0" fillId="0" fontId="14" numFmtId="0" xfId="0" applyAlignment="1" applyFont="1">
      <alignment shrinkToFit="0" wrapText="1"/>
    </xf>
    <xf borderId="0" fillId="0" fontId="15" numFmtId="0" xfId="0" applyAlignment="1" applyFont="1">
      <alignment shrinkToFit="0" wrapText="0"/>
    </xf>
    <xf borderId="0" fillId="0" fontId="13" numFmtId="0" xfId="0" applyAlignment="1" applyFont="1">
      <alignment shrinkToFit="0" wrapText="0"/>
    </xf>
    <xf borderId="0" fillId="0" fontId="14" numFmtId="0" xfId="0" applyAlignment="1" applyFont="1">
      <alignment readingOrder="0" shrinkToFit="0" wrapText="1"/>
    </xf>
    <xf borderId="0" fillId="0" fontId="15" numFmtId="0" xfId="0" applyAlignment="1" applyFont="1">
      <alignment shrinkToFit="0" vertical="bottom" wrapText="0"/>
    </xf>
    <xf borderId="0" fillId="0" fontId="15" numFmtId="0" xfId="0" applyAlignment="1" applyFont="1">
      <alignment horizontal="left" readingOrder="0" shrinkToFit="0" wrapText="0"/>
    </xf>
    <xf borderId="0" fillId="0" fontId="14" numFmtId="0" xfId="0" applyAlignment="1" applyFont="1">
      <alignment horizontal="left" shrinkToFit="0" wrapText="1"/>
    </xf>
    <xf borderId="0" fillId="0" fontId="14" numFmtId="0" xfId="0" applyAlignment="1" applyFont="1">
      <alignment shrinkToFit="0" wrapText="0"/>
    </xf>
    <xf borderId="0" fillId="0" fontId="16" numFmtId="0" xfId="0" applyAlignment="1" applyFont="1">
      <alignment horizontal="left" shrinkToFit="0" wrapText="0"/>
    </xf>
    <xf borderId="0" fillId="0" fontId="13" numFmtId="0" xfId="0" applyAlignment="1" applyFont="1">
      <alignment horizontal="left" shrinkToFit="0" wrapText="0"/>
    </xf>
    <xf borderId="0" fillId="0" fontId="13" numFmtId="0" xfId="0" applyAlignment="1" applyFont="1">
      <alignment shrinkToFit="0" wrapText="1"/>
    </xf>
    <xf borderId="0" fillId="0" fontId="16" numFmtId="0" xfId="0" applyAlignment="1" applyFont="1">
      <alignment shrinkToFit="0" wrapText="0"/>
    </xf>
    <xf borderId="0" fillId="0" fontId="16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2886075</xdr:colOff>
      <xdr:row>0</xdr:row>
      <xdr:rowOff>76200</xdr:rowOff>
    </xdr:from>
    <xdr:to>
      <xdr:col>1</xdr:col>
      <xdr:colOff>581025</xdr:colOff>
      <xdr:row>0</xdr:row>
      <xdr:rowOff>771525</xdr:rowOff>
    </xdr:to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638300" cy="6953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59.14"/>
    <col customWidth="1" min="2" max="2" width="27.0"/>
    <col customWidth="1" min="3" max="3" width="26.86"/>
    <col customWidth="1" min="4" max="38" width="9.14"/>
    <col customWidth="1" min="39" max="39" width="3.0"/>
    <col customWidth="1" min="40" max="40" width="20.14"/>
    <col customWidth="1" min="41" max="50" width="9.14"/>
  </cols>
  <sheetData>
    <row r="1" ht="69.75" customHeight="1">
      <c r="A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ht="69.75" customHeight="1">
      <c r="A2" s="3" t="s">
        <v>0</v>
      </c>
      <c r="B2" s="4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ht="18.0" customHeight="1">
      <c r="A3" s="6" t="s">
        <v>1</v>
      </c>
      <c r="B3" s="7">
        <v>43101.0</v>
      </c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ht="16.5" customHeight="1">
      <c r="A4" s="9" t="s">
        <v>2</v>
      </c>
      <c r="B4" s="10"/>
      <c r="C4" s="1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ht="18.0" customHeight="1">
      <c r="A5" s="12"/>
      <c r="B5" s="13"/>
      <c r="C5" s="1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ht="36.0" customHeight="1">
      <c r="A6" s="15" t="s">
        <v>3</v>
      </c>
      <c r="B6" s="16"/>
      <c r="C6" s="1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T6" s="2"/>
      <c r="AU6" s="2"/>
      <c r="AV6" s="2"/>
      <c r="AW6" s="2"/>
      <c r="AX6" s="2"/>
    </row>
    <row r="7" ht="16.5" customHeight="1">
      <c r="A7" s="18" t="s">
        <v>4</v>
      </c>
      <c r="B7" s="19" t="s">
        <v>5</v>
      </c>
      <c r="C7" s="2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T7" s="2"/>
      <c r="AU7" s="2"/>
      <c r="AV7" s="2"/>
      <c r="AW7" s="2"/>
      <c r="AX7" s="2"/>
    </row>
    <row r="8" ht="16.5" customHeight="1">
      <c r="A8" s="9" t="s">
        <v>6</v>
      </c>
      <c r="B8" s="21">
        <v>1650.0</v>
      </c>
      <c r="C8" s="1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T8" s="2"/>
      <c r="AU8" s="2"/>
      <c r="AV8" s="2"/>
      <c r="AW8" s="2"/>
      <c r="AX8" s="2"/>
    </row>
    <row r="9" ht="16.5" customHeight="1">
      <c r="A9" s="9" t="s">
        <v>7</v>
      </c>
      <c r="B9" s="21">
        <v>1.0</v>
      </c>
      <c r="C9" s="1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T9" s="2"/>
      <c r="AU9" s="2"/>
      <c r="AV9" s="2"/>
      <c r="AW9" s="2"/>
      <c r="AX9" s="2"/>
    </row>
    <row r="10" ht="16.5" customHeight="1">
      <c r="A10" s="9" t="s">
        <v>8</v>
      </c>
      <c r="B10" s="21" t="s">
        <v>9</v>
      </c>
      <c r="C10" s="1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T10" s="2"/>
      <c r="AU10" s="2"/>
      <c r="AV10" s="2"/>
      <c r="AW10" s="2"/>
      <c r="AX10" s="2"/>
    </row>
    <row r="11" ht="16.5" customHeight="1">
      <c r="A11" s="22" t="s">
        <v>10</v>
      </c>
      <c r="B11" s="13"/>
      <c r="C11" s="1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T11" s="2"/>
      <c r="AU11" s="2"/>
      <c r="AV11" s="2"/>
      <c r="AW11" s="2"/>
      <c r="AX11" s="2"/>
    </row>
    <row r="12" ht="16.5" customHeight="1">
      <c r="A12" s="23"/>
      <c r="C12" s="2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T12" s="2"/>
      <c r="AU12" s="2"/>
      <c r="AV12" s="2"/>
      <c r="AW12" s="2"/>
      <c r="AX12" s="2"/>
    </row>
    <row r="13" ht="18.0" customHeight="1">
      <c r="A13" s="25"/>
      <c r="B13" s="26"/>
      <c r="C13" s="2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T13" s="2"/>
      <c r="AU13" s="2"/>
      <c r="AV13" s="2"/>
      <c r="AW13" s="2"/>
      <c r="AX13" s="2"/>
    </row>
    <row r="14" ht="42.0" customHeight="1">
      <c r="A14" s="15" t="s">
        <v>11</v>
      </c>
      <c r="B14" s="16"/>
      <c r="C14" s="1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T14" s="2"/>
      <c r="AU14" s="2"/>
      <c r="AV14" s="2"/>
      <c r="AW14" s="2"/>
      <c r="AX14" s="2"/>
    </row>
    <row r="15" ht="16.5" customHeight="1">
      <c r="A15" s="28" t="s">
        <v>12</v>
      </c>
      <c r="B15" s="29">
        <v>250000.0</v>
      </c>
      <c r="C15" s="2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T15" s="2"/>
      <c r="AU15" s="2"/>
      <c r="AV15" s="2"/>
      <c r="AW15" s="2"/>
      <c r="AX15" s="2"/>
    </row>
    <row r="16" ht="16.5" customHeight="1">
      <c r="A16" s="30" t="s">
        <v>13</v>
      </c>
      <c r="B16" s="31">
        <v>230000.0</v>
      </c>
      <c r="C16" s="1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T16" s="2"/>
      <c r="AU16" s="2"/>
      <c r="AV16" s="2"/>
      <c r="AW16" s="2"/>
      <c r="AX16" s="2"/>
    </row>
    <row r="17" ht="16.5" customHeight="1">
      <c r="A17" s="30" t="s">
        <v>14</v>
      </c>
      <c r="B17" s="31">
        <v>10000.0</v>
      </c>
      <c r="C17" s="1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T17" s="2"/>
      <c r="AU17" s="2"/>
      <c r="AV17" s="2"/>
      <c r="AW17" s="2"/>
      <c r="AX17" s="2"/>
    </row>
    <row r="18" ht="16.5" customHeight="1">
      <c r="A18" s="32" t="s">
        <v>15</v>
      </c>
      <c r="B18" s="33">
        <v>175000.0</v>
      </c>
      <c r="C18" s="1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T18" s="2"/>
      <c r="AU18" s="2"/>
      <c r="AV18" s="2"/>
      <c r="AW18" s="2"/>
      <c r="AX18" s="2"/>
    </row>
    <row r="19" ht="16.5" customHeight="1">
      <c r="A19" s="30" t="s">
        <v>16</v>
      </c>
      <c r="B19" s="34">
        <v>2.0</v>
      </c>
      <c r="C19" s="1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T19" s="2"/>
      <c r="AU19" s="2"/>
      <c r="AV19" s="2"/>
      <c r="AW19" s="2"/>
      <c r="AX19" s="2"/>
    </row>
    <row r="20" ht="24.75" customHeight="1">
      <c r="A20" s="35" t="s">
        <v>17</v>
      </c>
      <c r="B20" s="36">
        <f>B17+B18</f>
        <v>185000</v>
      </c>
      <c r="C20" s="1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T20" s="2"/>
      <c r="AU20" s="2"/>
      <c r="AV20" s="2"/>
      <c r="AW20" s="2"/>
      <c r="AX20" s="2"/>
    </row>
    <row r="21" ht="18.0" customHeight="1">
      <c r="A21" s="37"/>
      <c r="B21" s="38"/>
      <c r="C21" s="3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T21" s="2"/>
      <c r="AU21" s="2"/>
      <c r="AV21" s="2"/>
      <c r="AW21" s="2"/>
      <c r="AX21" s="2"/>
    </row>
    <row r="22" ht="36.0" customHeight="1">
      <c r="A22" s="15" t="s">
        <v>18</v>
      </c>
      <c r="B22" s="16"/>
      <c r="C22" s="17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T22" s="2"/>
      <c r="AU22" s="2"/>
      <c r="AV22" s="2"/>
      <c r="AW22" s="2"/>
      <c r="AX22" s="2"/>
    </row>
    <row r="23" ht="16.5" customHeight="1">
      <c r="A23" s="40" t="s">
        <v>19</v>
      </c>
      <c r="B23" s="41">
        <f>C23/(B15)</f>
        <v>0.52</v>
      </c>
      <c r="C23" s="42">
        <v>130000.0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ht="16.5" customHeight="1">
      <c r="A24" s="43" t="s">
        <v>20</v>
      </c>
      <c r="B24" s="44">
        <v>2.0</v>
      </c>
      <c r="C24" s="45">
        <f>B24/100*C23</f>
        <v>2600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ht="16.5" customHeight="1">
      <c r="A25" s="43" t="s">
        <v>21</v>
      </c>
      <c r="B25" s="46">
        <v>0.12</v>
      </c>
      <c r="C25" s="45">
        <f>C23*B25/12*B19</f>
        <v>2600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ht="16.5" customHeight="1">
      <c r="A26" s="43" t="s">
        <v>22</v>
      </c>
      <c r="B26" s="47"/>
      <c r="C26" s="45">
        <f>C25/B19</f>
        <v>1300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ht="16.5" customHeight="1">
      <c r="A27" s="43"/>
      <c r="B27" s="47"/>
      <c r="C27" s="4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ht="16.5" customHeight="1">
      <c r="A28" s="43" t="s">
        <v>23</v>
      </c>
      <c r="B28" s="48">
        <f>C28/(B15)</f>
        <v>0.1</v>
      </c>
      <c r="C28" s="45">
        <v>25000.0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ht="16.5" customHeight="1">
      <c r="A29" s="43" t="s">
        <v>24</v>
      </c>
      <c r="B29" s="44">
        <v>2.0</v>
      </c>
      <c r="C29" s="45">
        <f>B29/100*C28</f>
        <v>500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ht="16.5" customHeight="1">
      <c r="A30" s="43" t="s">
        <v>25</v>
      </c>
      <c r="B30" s="46">
        <v>0.04</v>
      </c>
      <c r="C30" s="45">
        <f>C28*B30/12*B19</f>
        <v>166.6666667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ht="16.5" customHeight="1">
      <c r="A31" s="43" t="s">
        <v>26</v>
      </c>
      <c r="B31" s="47"/>
      <c r="C31" s="45">
        <f>C30/B19</f>
        <v>83.33333333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ht="16.5" customHeight="1">
      <c r="A32" s="43"/>
      <c r="B32" s="47"/>
      <c r="C32" s="4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ht="16.5" customHeight="1">
      <c r="A33" s="43" t="s">
        <v>27</v>
      </c>
      <c r="B33" s="49">
        <f>C33/(B15)</f>
        <v>0.04</v>
      </c>
      <c r="C33" s="45">
        <v>10000.0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ht="16.5" customHeight="1">
      <c r="A34" s="43" t="s">
        <v>28</v>
      </c>
      <c r="B34" s="50">
        <v>2.0</v>
      </c>
      <c r="C34" s="45">
        <f>B34/100*C33</f>
        <v>200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ht="16.5" customHeight="1">
      <c r="A35" s="43" t="s">
        <v>29</v>
      </c>
      <c r="B35" s="51">
        <v>0.12</v>
      </c>
      <c r="C35" s="45">
        <f>C33*B35/12*B19</f>
        <v>200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ht="16.5" customHeight="1">
      <c r="A36" s="43" t="s">
        <v>30</v>
      </c>
      <c r="B36" s="47"/>
      <c r="C36" s="45">
        <f>C35/B19</f>
        <v>100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ht="16.5" customHeight="1">
      <c r="A37" s="43" t="s">
        <v>31</v>
      </c>
      <c r="B37" s="47"/>
      <c r="C37" s="45">
        <v>0.0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ht="16.5" customHeight="1">
      <c r="A38" s="43"/>
      <c r="B38" s="47"/>
      <c r="C38" s="4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ht="24.75" customHeight="1">
      <c r="A39" s="35" t="s">
        <v>32</v>
      </c>
      <c r="B39" s="52"/>
      <c r="C39" s="53">
        <f>C24+C25+C29+C30+C34+C35+C37</f>
        <v>6266.666667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ht="18.0" customHeight="1">
      <c r="A40" s="54"/>
      <c r="B40" s="38"/>
      <c r="C40" s="3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ht="36.0" customHeight="1">
      <c r="A41" s="15" t="s">
        <v>33</v>
      </c>
      <c r="B41" s="16"/>
      <c r="C41" s="1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ht="18.0" customHeight="1">
      <c r="A42" s="55"/>
      <c r="B42" s="56" t="s">
        <v>34</v>
      </c>
      <c r="C42" s="57" t="s">
        <v>35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ht="16.5" customHeight="1">
      <c r="A43" s="30" t="s">
        <v>36</v>
      </c>
      <c r="B43" s="58">
        <v>1200.0</v>
      </c>
      <c r="C43" s="59">
        <f>B43/12</f>
        <v>100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ht="16.5" customHeight="1">
      <c r="A44" s="30" t="s">
        <v>37</v>
      </c>
      <c r="B44" s="58">
        <f>C44*12</f>
        <v>0</v>
      </c>
      <c r="C44" s="45">
        <v>0.0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ht="16.5" customHeight="1">
      <c r="A45" s="30" t="s">
        <v>38</v>
      </c>
      <c r="B45" s="60">
        <v>1050.0</v>
      </c>
      <c r="C45" s="59">
        <f>B45/12</f>
        <v>87.5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ht="16.5" customHeight="1">
      <c r="A46" s="30" t="s">
        <v>39</v>
      </c>
      <c r="B46" s="58"/>
      <c r="C46" s="5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ht="16.5" customHeight="1">
      <c r="A47" s="61" t="s">
        <v>40</v>
      </c>
      <c r="B47" s="58"/>
      <c r="C47" s="45">
        <v>75.0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ht="16.5" customHeight="1">
      <c r="A48" s="61" t="s">
        <v>41</v>
      </c>
      <c r="B48" s="58"/>
      <c r="C48" s="45">
        <v>75.0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ht="16.5" customHeight="1">
      <c r="A49" s="61" t="s">
        <v>42</v>
      </c>
      <c r="B49" s="58"/>
      <c r="C49" s="45">
        <v>50.0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ht="16.5" customHeight="1">
      <c r="A50" s="61" t="s">
        <v>43</v>
      </c>
      <c r="B50" s="58"/>
      <c r="C50" s="45">
        <v>0.0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ht="16.5" customHeight="1">
      <c r="A51" s="30" t="s">
        <v>44</v>
      </c>
      <c r="B51" s="47"/>
      <c r="C51" s="59">
        <f>C50+C49+C48+C47</f>
        <v>200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ht="16.5" customHeight="1">
      <c r="A52" s="30" t="s">
        <v>45</v>
      </c>
      <c r="B52" s="47"/>
      <c r="C52" s="45">
        <v>0.0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ht="24.75" customHeight="1">
      <c r="A53" s="35" t="s">
        <v>46</v>
      </c>
      <c r="B53" s="62"/>
      <c r="C53" s="63">
        <f>C43+C44+C45+C51+C52</f>
        <v>387.5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ht="18.0" customHeight="1">
      <c r="A54" s="64"/>
      <c r="B54" s="38"/>
      <c r="C54" s="3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ht="36.0" customHeight="1">
      <c r="A55" s="15" t="s">
        <v>47</v>
      </c>
      <c r="B55" s="16"/>
      <c r="C55" s="17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</row>
    <row r="56" ht="18.0" customHeight="1">
      <c r="A56" s="55"/>
      <c r="B56" s="56" t="s">
        <v>48</v>
      </c>
      <c r="C56" s="57" t="s">
        <v>49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</row>
    <row r="57" ht="16.5" customHeight="1">
      <c r="A57" s="43" t="s">
        <v>50</v>
      </c>
      <c r="B57" s="51"/>
      <c r="C57" s="59">
        <v>900.0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ht="16.5" customHeight="1">
      <c r="A58" s="43" t="s">
        <v>51</v>
      </c>
      <c r="B58" s="51">
        <v>0.0025</v>
      </c>
      <c r="C58" s="59">
        <f>(500)+(B58*B18)</f>
        <v>937.5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ht="16.5" customHeight="1">
      <c r="A59" s="43" t="s">
        <v>52</v>
      </c>
      <c r="B59" s="66"/>
      <c r="C59" s="59">
        <v>0.0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ht="24.75" customHeight="1">
      <c r="A60" s="35" t="s">
        <v>53</v>
      </c>
      <c r="B60" s="52"/>
      <c r="C60" s="67">
        <f>SUM(C57:C59)</f>
        <v>1837.5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ht="18.0" customHeight="1">
      <c r="A61" s="64"/>
      <c r="B61" s="38"/>
      <c r="C61" s="39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ht="36.0" customHeight="1">
      <c r="A62" s="15" t="s">
        <v>54</v>
      </c>
      <c r="B62" s="16"/>
      <c r="C62" s="17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ht="18.0" customHeight="1">
      <c r="A63" s="68"/>
      <c r="B63" s="69" t="s">
        <v>55</v>
      </c>
      <c r="C63" s="70" t="s">
        <v>49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ht="16.5" customHeight="1">
      <c r="A64" s="43" t="s">
        <v>50</v>
      </c>
      <c r="B64" s="51"/>
      <c r="C64" s="59">
        <v>900.0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ht="16.5" customHeight="1">
      <c r="A65" s="43" t="s">
        <v>56</v>
      </c>
      <c r="B65" s="51"/>
      <c r="C65" s="59">
        <v>500.0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ht="16.5" customHeight="1">
      <c r="A66" s="43" t="s">
        <v>57</v>
      </c>
      <c r="B66" s="46">
        <v>0.03</v>
      </c>
      <c r="C66" s="59">
        <f>B66*B15</f>
        <v>7500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ht="16.5" customHeight="1">
      <c r="A67" s="43" t="s">
        <v>58</v>
      </c>
      <c r="B67" s="51">
        <v>0.0012</v>
      </c>
      <c r="C67" s="59">
        <f>B67*B15</f>
        <v>300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ht="16.5" customHeight="1">
      <c r="A68" s="43" t="s">
        <v>59</v>
      </c>
      <c r="B68" s="66"/>
      <c r="C68" s="59">
        <v>500.0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ht="16.5" customHeight="1">
      <c r="A69" s="43" t="s">
        <v>60</v>
      </c>
      <c r="B69" s="66"/>
      <c r="C69" s="59">
        <v>1500.0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ht="16.5" customHeight="1">
      <c r="A70" s="43" t="s">
        <v>61</v>
      </c>
      <c r="B70" s="66"/>
      <c r="C70" s="59">
        <v>500.0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ht="16.5" customHeight="1">
      <c r="A71" s="43" t="s">
        <v>62</v>
      </c>
      <c r="B71" s="66"/>
      <c r="C71" s="45">
        <v>0.0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ht="24.75" customHeight="1">
      <c r="A72" s="71" t="s">
        <v>63</v>
      </c>
      <c r="B72" s="72"/>
      <c r="C72" s="73">
        <f>SUM(C64:C71)</f>
        <v>11700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ht="18.75" customHeight="1">
      <c r="A73" s="74"/>
      <c r="B73" s="75"/>
      <c r="C73" s="7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ht="21.75" customHeight="1">
      <c r="A74" s="76"/>
      <c r="B74" s="76"/>
      <c r="C74" s="76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ht="36.0" customHeight="1">
      <c r="A75" s="77" t="s">
        <v>64</v>
      </c>
      <c r="B75" s="78"/>
      <c r="C75" s="7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ht="30.0" customHeight="1">
      <c r="A76" s="80" t="s">
        <v>65</v>
      </c>
      <c r="B76" s="81"/>
      <c r="C76" s="8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ht="18.0" customHeight="1">
      <c r="A77" s="83" t="s">
        <v>66</v>
      </c>
      <c r="B77" s="84">
        <f>B15</f>
        <v>250000</v>
      </c>
      <c r="C77" s="8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ht="16.5" customHeight="1">
      <c r="A78" s="86" t="s">
        <v>15</v>
      </c>
      <c r="B78" s="87">
        <f>B18</f>
        <v>175000</v>
      </c>
      <c r="C78" s="88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ht="16.5" customHeight="1">
      <c r="A79" s="86" t="s">
        <v>14</v>
      </c>
      <c r="B79" s="87">
        <f>B17</f>
        <v>10000</v>
      </c>
      <c r="C79" s="88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ht="16.5" customHeight="1">
      <c r="A80" s="86" t="s">
        <v>67</v>
      </c>
      <c r="B80" s="87">
        <f>C24+C25+C29+C30+C34+C35+C37</f>
        <v>6266.666667</v>
      </c>
      <c r="C80" s="88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ht="16.5" customHeight="1">
      <c r="A81" s="86" t="s">
        <v>68</v>
      </c>
      <c r="B81" s="87">
        <f>C53*B19</f>
        <v>775</v>
      </c>
      <c r="C81" s="88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ht="16.5" customHeight="1">
      <c r="A82" s="86" t="s">
        <v>69</v>
      </c>
      <c r="B82" s="87">
        <f>SUM(C57:C59)</f>
        <v>1837.5</v>
      </c>
      <c r="C82" s="88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ht="18.0" customHeight="1">
      <c r="A83" s="86" t="s">
        <v>70</v>
      </c>
      <c r="B83" s="89">
        <f>SUM(C64:C71)</f>
        <v>11700</v>
      </c>
      <c r="C83" s="9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ht="18.0" customHeight="1">
      <c r="A84" s="91"/>
      <c r="B84" s="92"/>
      <c r="C84" s="9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ht="36.0" customHeight="1">
      <c r="A85" s="94" t="s">
        <v>71</v>
      </c>
      <c r="B85" s="95">
        <f>B77-B78-B79-B80-B81-B82-B83</f>
        <v>44420.83333</v>
      </c>
      <c r="C85" s="96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ht="18.75" customHeight="1">
      <c r="A86" s="97"/>
      <c r="B86" s="98"/>
      <c r="C86" s="98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ht="36.0" customHeight="1">
      <c r="A87" s="77" t="s">
        <v>72</v>
      </c>
      <c r="B87" s="78"/>
      <c r="C87" s="7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ht="30.0" customHeight="1">
      <c r="A88" s="80" t="s">
        <v>73</v>
      </c>
      <c r="B88" s="81"/>
      <c r="C88" s="8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ht="18.0" customHeight="1">
      <c r="A89" s="99" t="s">
        <v>74</v>
      </c>
      <c r="B89" s="100">
        <f>B3+(B19*30)</f>
        <v>43161</v>
      </c>
      <c r="C89" s="10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ht="16.5" customHeight="1">
      <c r="A90" s="102" t="s">
        <v>75</v>
      </c>
      <c r="B90" s="103">
        <f>(B78+B79)/B8</f>
        <v>112.1212121</v>
      </c>
      <c r="C90" s="10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ht="16.5" customHeight="1">
      <c r="A91" s="105" t="s">
        <v>76</v>
      </c>
      <c r="B91" s="106">
        <f>B78+C60+C24+C29+C34-C23-C28-C33</f>
        <v>15137.5</v>
      </c>
      <c r="C91" s="10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ht="16.5" customHeight="1">
      <c r="A92" s="102" t="s">
        <v>77</v>
      </c>
      <c r="B92" s="106">
        <f>B78+B79+C24+C29+C34+B81+B82+C69+C70+C71-C23-C28-C33</f>
        <v>27912.5</v>
      </c>
      <c r="C92" s="10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ht="18.0" customHeight="1">
      <c r="A93" s="107" t="s">
        <v>78</v>
      </c>
      <c r="B93" s="108">
        <f>B85/(B78+B79)</f>
        <v>0.2401126126</v>
      </c>
      <c r="C93" s="10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ht="18.0" customHeight="1">
      <c r="A94" s="110"/>
      <c r="B94" s="111"/>
      <c r="C94" s="11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ht="36.0" customHeight="1">
      <c r="A95" s="113" t="s">
        <v>79</v>
      </c>
      <c r="B95" s="114">
        <f>B85/(B78+B79+B80+B81+B82+B83)</f>
        <v>0.2160765317</v>
      </c>
      <c r="C95" s="1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ht="18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</row>
    <row r="104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ht="16.5" customHeight="1">
      <c r="A114" s="2"/>
      <c r="B114" s="2"/>
      <c r="C114" s="2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</row>
    <row r="115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ht="16.5" customHeight="1">
      <c r="A116" s="2"/>
      <c r="B116" s="2"/>
      <c r="C116" s="2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</row>
    <row r="117" ht="16.5" customHeight="1">
      <c r="A117" s="2"/>
      <c r="B117" s="2"/>
      <c r="C117" s="2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</row>
    <row r="118" ht="16.5" customHeight="1">
      <c r="A118" s="2"/>
      <c r="B118" s="2"/>
      <c r="C118" s="2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</row>
    <row r="119" ht="16.5" customHeight="1">
      <c r="A119" s="2"/>
      <c r="B119" s="2"/>
      <c r="C119" s="2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</row>
    <row r="120" ht="16.5" customHeight="1">
      <c r="A120" s="2"/>
      <c r="B120" s="2"/>
      <c r="C120" s="2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</row>
    <row r="121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ht="16.5" customHeight="1">
      <c r="A122" s="2"/>
      <c r="B122" s="2"/>
      <c r="C122" s="2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</row>
    <row r="123" ht="16.5" customHeight="1">
      <c r="A123" s="2"/>
      <c r="B123" s="2"/>
      <c r="C123" s="2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</row>
    <row r="124" ht="16.5" customHeight="1">
      <c r="A124" s="2"/>
      <c r="B124" s="2"/>
      <c r="C124" s="2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</row>
    <row r="125" ht="16.5" customHeight="1">
      <c r="A125" s="2"/>
      <c r="B125" s="2"/>
      <c r="C125" s="2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</row>
    <row r="126" ht="16.5" customHeight="1">
      <c r="A126" s="2"/>
      <c r="B126" s="2"/>
      <c r="C126" s="2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</row>
    <row r="127" ht="16.5" customHeight="1">
      <c r="A127" s="2"/>
      <c r="B127" s="2"/>
      <c r="C127" s="2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</row>
    <row r="128" ht="16.5" customHeight="1">
      <c r="A128" s="2"/>
      <c r="B128" s="2"/>
      <c r="C128" s="2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</row>
    <row r="129" ht="16.5" customHeight="1">
      <c r="A129" s="2"/>
      <c r="B129" s="2"/>
      <c r="C129" s="2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</row>
    <row r="130" ht="16.5" customHeight="1">
      <c r="A130" s="2"/>
      <c r="B130" s="2"/>
      <c r="C130" s="2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</row>
    <row r="131" ht="16.5" customHeight="1">
      <c r="A131" s="2"/>
      <c r="B131" s="2"/>
      <c r="C131" s="2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</row>
    <row r="132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ht="16.5" customHeight="1">
      <c r="A134" s="2"/>
      <c r="B134" s="2"/>
      <c r="C134" s="2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</row>
    <row r="135" ht="16.5" customHeight="1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</row>
    <row r="13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</row>
    <row r="14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  <row r="147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</row>
    <row r="148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</row>
    <row r="151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</row>
    <row r="152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  <row r="153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</row>
    <row r="154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</row>
    <row r="155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</row>
    <row r="15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</row>
    <row r="157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</row>
    <row r="158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</row>
    <row r="159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</row>
    <row r="160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</row>
    <row r="161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</row>
    <row r="162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</row>
    <row r="163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</row>
    <row r="164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</row>
    <row r="165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</row>
    <row r="16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</row>
    <row r="167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</row>
    <row r="168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</row>
    <row r="169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</row>
    <row r="170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</row>
    <row r="171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</row>
    <row r="172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</row>
    <row r="173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</row>
    <row r="174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</row>
    <row r="175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</row>
    <row r="17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</row>
    <row r="177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</row>
    <row r="178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</row>
    <row r="179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</row>
    <row r="180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</row>
    <row r="181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</row>
    <row r="182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</row>
    <row r="183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</row>
    <row r="184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</row>
    <row r="185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</row>
    <row r="18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</row>
    <row r="187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</row>
    <row r="188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</row>
    <row r="189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</row>
    <row r="190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</row>
    <row r="191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</row>
    <row r="192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</row>
    <row r="193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</row>
    <row r="194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</row>
    <row r="195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</row>
    <row r="19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</row>
    <row r="197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</row>
    <row r="198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</row>
    <row r="199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</row>
    <row r="200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</row>
    <row r="201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</row>
    <row r="202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</row>
    <row r="203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</row>
    <row r="204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</row>
    <row r="205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</row>
    <row r="20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</row>
    <row r="207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</row>
    <row r="208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</row>
    <row r="209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</row>
    <row r="210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</row>
    <row r="211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</row>
    <row r="212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</row>
    <row r="213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</row>
    <row r="214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</row>
    <row r="215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</row>
    <row r="21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</row>
    <row r="217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</row>
    <row r="218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</row>
    <row r="219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</row>
    <row r="220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</row>
    <row r="221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</row>
    <row r="222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</row>
    <row r="223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</row>
    <row r="224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</row>
    <row r="225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</row>
    <row r="2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</row>
    <row r="227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</row>
    <row r="228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</row>
    <row r="229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</row>
    <row r="230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</row>
    <row r="231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</row>
    <row r="232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</row>
    <row r="233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</row>
    <row r="234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</row>
    <row r="235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</row>
    <row r="23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</row>
    <row r="237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</row>
    <row r="238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</row>
    <row r="239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</row>
    <row r="240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</row>
    <row r="241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</row>
    <row r="242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</row>
    <row r="243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</row>
    <row r="244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</row>
    <row r="245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</row>
    <row r="24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</row>
    <row r="247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</row>
    <row r="248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</row>
    <row r="249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</row>
    <row r="250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</row>
    <row r="251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</row>
    <row r="252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</row>
    <row r="253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</row>
    <row r="254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</row>
    <row r="255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</row>
    <row r="25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</row>
    <row r="257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</row>
    <row r="258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</row>
    <row r="259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</row>
    <row r="260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</row>
    <row r="261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</row>
    <row r="262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</row>
    <row r="263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</row>
    <row r="264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</row>
    <row r="265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</row>
    <row r="26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</row>
    <row r="267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</row>
    <row r="268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</row>
    <row r="269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</row>
    <row r="270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</row>
    <row r="271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</row>
    <row r="272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</row>
    <row r="273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</row>
    <row r="274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</row>
    <row r="275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</row>
    <row r="27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</row>
    <row r="277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</row>
    <row r="278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</row>
    <row r="279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</row>
    <row r="280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</row>
    <row r="281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</row>
    <row r="282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</row>
    <row r="283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</row>
    <row r="284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</row>
    <row r="285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</row>
    <row r="28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</row>
    <row r="287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</row>
    <row r="288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</row>
    <row r="289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</row>
    <row r="290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</row>
    <row r="291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</row>
    <row r="292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</row>
    <row r="293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</row>
    <row r="294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</row>
    <row r="295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</row>
    <row r="29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</row>
    <row r="297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</row>
    <row r="298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</row>
    <row r="299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</row>
    <row r="300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</row>
    <row r="301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</row>
    <row r="302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</row>
    <row r="303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</row>
    <row r="304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</row>
    <row r="305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</row>
    <row r="30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</row>
    <row r="307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</row>
    <row r="308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</row>
    <row r="309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</row>
    <row r="310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</row>
    <row r="311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</row>
    <row r="312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</row>
    <row r="313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</row>
    <row r="314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</row>
    <row r="315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</row>
    <row r="31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</row>
    <row r="317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</row>
    <row r="318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</row>
    <row r="319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</row>
    <row r="320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</row>
    <row r="321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</row>
    <row r="322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</row>
    <row r="323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</row>
    <row r="324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</row>
    <row r="325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</row>
    <row r="3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</row>
    <row r="327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</row>
    <row r="328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</row>
    <row r="329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</row>
    <row r="330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</row>
    <row r="331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</row>
    <row r="332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</row>
    <row r="333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</row>
    <row r="334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</row>
    <row r="335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</row>
    <row r="33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</row>
    <row r="337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</row>
    <row r="338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</row>
    <row r="339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</row>
    <row r="340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</row>
    <row r="341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</row>
    <row r="342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</row>
    <row r="343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</row>
    <row r="344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</row>
    <row r="345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</row>
    <row r="34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</row>
    <row r="347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</row>
    <row r="348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</row>
    <row r="349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</row>
    <row r="350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</row>
    <row r="351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</row>
    <row r="352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</row>
    <row r="353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</row>
    <row r="354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</row>
    <row r="355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</row>
    <row r="35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</row>
    <row r="357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</row>
    <row r="358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</row>
    <row r="359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</row>
    <row r="360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</row>
    <row r="361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</row>
    <row r="362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</row>
    <row r="363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</row>
    <row r="364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</row>
    <row r="365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</row>
    <row r="36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</row>
    <row r="367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</row>
    <row r="368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</row>
    <row r="369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</row>
    <row r="370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</row>
    <row r="371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</row>
    <row r="372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</row>
    <row r="373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</row>
    <row r="374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</row>
    <row r="375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</row>
    <row r="37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</row>
    <row r="377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</row>
    <row r="378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</row>
    <row r="379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</row>
    <row r="380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</row>
    <row r="381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</row>
    <row r="382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</row>
    <row r="383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</row>
    <row r="384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</row>
    <row r="385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</row>
    <row r="38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</row>
    <row r="387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</row>
    <row r="388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</row>
    <row r="389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</row>
    <row r="390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</row>
    <row r="391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</row>
    <row r="392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</row>
    <row r="393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</row>
    <row r="394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</row>
    <row r="395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</row>
    <row r="39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</row>
    <row r="397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</row>
    <row r="398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</row>
    <row r="399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</row>
    <row r="400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</row>
    <row r="401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</row>
    <row r="402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</row>
    <row r="403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</row>
    <row r="404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</row>
    <row r="405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</row>
    <row r="40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</row>
    <row r="407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</row>
    <row r="408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</row>
    <row r="409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</row>
    <row r="410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</row>
    <row r="411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</row>
    <row r="412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</row>
    <row r="413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</row>
    <row r="414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</row>
    <row r="415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</row>
    <row r="41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</row>
    <row r="417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</row>
    <row r="418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</row>
    <row r="419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</row>
    <row r="420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</row>
    <row r="421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</row>
    <row r="422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</row>
    <row r="423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</row>
    <row r="424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</row>
    <row r="425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</row>
    <row r="4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</row>
    <row r="427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</row>
    <row r="428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</row>
    <row r="429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</row>
    <row r="430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</row>
    <row r="431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</row>
    <row r="432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</row>
    <row r="433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</row>
    <row r="434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</row>
    <row r="435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</row>
    <row r="43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</row>
    <row r="437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</row>
    <row r="438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</row>
    <row r="439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</row>
    <row r="440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</row>
    <row r="441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</row>
    <row r="442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</row>
    <row r="443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</row>
    <row r="444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</row>
    <row r="445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</row>
    <row r="44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</row>
    <row r="447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</row>
    <row r="448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</row>
    <row r="449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</row>
    <row r="450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</row>
    <row r="451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</row>
    <row r="452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</row>
    <row r="453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</row>
    <row r="454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</row>
    <row r="455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</row>
    <row r="45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</row>
    <row r="457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</row>
    <row r="458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</row>
    <row r="459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</row>
    <row r="460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</row>
    <row r="461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</row>
    <row r="462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</row>
    <row r="463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</row>
    <row r="464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</row>
    <row r="465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</row>
    <row r="46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</row>
    <row r="467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</row>
    <row r="468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</row>
    <row r="469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</row>
    <row r="470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</row>
    <row r="471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</row>
    <row r="472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</row>
    <row r="473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</row>
    <row r="474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</row>
    <row r="475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</row>
    <row r="47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</row>
    <row r="477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</row>
    <row r="478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</row>
    <row r="479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</row>
    <row r="480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</row>
    <row r="481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</row>
    <row r="482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</row>
    <row r="483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</row>
    <row r="484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</row>
    <row r="485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</row>
    <row r="48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</row>
    <row r="487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</row>
    <row r="488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</row>
    <row r="489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</row>
    <row r="490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</row>
    <row r="491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</row>
    <row r="492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</row>
    <row r="493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</row>
    <row r="494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</row>
    <row r="495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</row>
    <row r="49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</row>
    <row r="497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</row>
    <row r="498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</row>
    <row r="499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</row>
    <row r="500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</row>
    <row r="501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</row>
    <row r="502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</row>
    <row r="503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</row>
    <row r="504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</row>
    <row r="505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</row>
    <row r="50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</row>
    <row r="507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</row>
    <row r="508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</row>
    <row r="509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</row>
    <row r="510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</row>
    <row r="511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</row>
    <row r="512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</row>
    <row r="513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</row>
    <row r="514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</row>
    <row r="515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</row>
    <row r="51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</row>
    <row r="517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</row>
    <row r="518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</row>
    <row r="519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</row>
    <row r="520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</row>
    <row r="521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</row>
    <row r="522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</row>
    <row r="523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</row>
    <row r="524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</row>
    <row r="525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</row>
    <row r="5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</row>
    <row r="527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</row>
    <row r="528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</row>
    <row r="529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</row>
    <row r="530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</row>
    <row r="531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</row>
    <row r="532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</row>
    <row r="533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</row>
    <row r="534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</row>
    <row r="535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</row>
    <row r="53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</row>
    <row r="537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</row>
    <row r="538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</row>
    <row r="539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</row>
    <row r="540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</row>
    <row r="541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</row>
    <row r="542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</row>
    <row r="543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</row>
    <row r="544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</row>
    <row r="545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</row>
    <row r="54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</row>
    <row r="547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</row>
    <row r="548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</row>
    <row r="549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</row>
    <row r="550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</row>
    <row r="551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</row>
    <row r="552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</row>
    <row r="553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</row>
    <row r="554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</row>
    <row r="555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</row>
    <row r="55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</row>
    <row r="557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</row>
    <row r="558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</row>
    <row r="559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</row>
    <row r="560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</row>
    <row r="561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</row>
    <row r="562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</row>
    <row r="563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</row>
    <row r="564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</row>
    <row r="565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</row>
    <row r="56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</row>
    <row r="567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</row>
    <row r="568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</row>
    <row r="569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</row>
    <row r="570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</row>
    <row r="571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</row>
    <row r="572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</row>
    <row r="573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</row>
    <row r="574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</row>
    <row r="575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</row>
    <row r="57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</row>
    <row r="577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</row>
    <row r="578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</row>
    <row r="579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</row>
    <row r="580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</row>
    <row r="581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</row>
    <row r="582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</row>
    <row r="583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</row>
    <row r="584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</row>
    <row r="585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</row>
    <row r="58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</row>
    <row r="587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</row>
    <row r="588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</row>
    <row r="589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</row>
    <row r="590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</row>
    <row r="591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</row>
    <row r="592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</row>
    <row r="593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</row>
    <row r="594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</row>
    <row r="595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</row>
    <row r="59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</row>
    <row r="597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</row>
    <row r="598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</row>
    <row r="599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</row>
    <row r="600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</row>
    <row r="601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</row>
    <row r="602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</row>
    <row r="603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</row>
    <row r="604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</row>
    <row r="605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</row>
    <row r="60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</row>
    <row r="607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</row>
    <row r="608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</row>
    <row r="609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</row>
    <row r="610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</row>
    <row r="611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</row>
    <row r="612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</row>
    <row r="613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</row>
    <row r="614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</row>
    <row r="615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</row>
    <row r="61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</row>
    <row r="617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</row>
    <row r="618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</row>
    <row r="619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</row>
    <row r="620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</row>
    <row r="621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</row>
    <row r="622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</row>
    <row r="623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</row>
    <row r="624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</row>
    <row r="625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</row>
    <row r="6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</row>
    <row r="627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</row>
    <row r="628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</row>
    <row r="629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</row>
    <row r="630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</row>
    <row r="631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</row>
    <row r="632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</row>
    <row r="633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</row>
    <row r="634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</row>
    <row r="635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</row>
    <row r="63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</row>
    <row r="637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</row>
    <row r="638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</row>
    <row r="639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</row>
    <row r="640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</row>
    <row r="641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</row>
    <row r="642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</row>
    <row r="643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</row>
    <row r="644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</row>
    <row r="645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</row>
    <row r="64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</row>
    <row r="647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</row>
    <row r="648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</row>
    <row r="649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</row>
    <row r="650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</row>
    <row r="651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</row>
    <row r="652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</row>
    <row r="653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</row>
    <row r="654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</row>
    <row r="655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</row>
    <row r="65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</row>
    <row r="657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</row>
    <row r="658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</row>
    <row r="659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</row>
    <row r="660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</row>
    <row r="661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</row>
    <row r="662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</row>
    <row r="663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</row>
    <row r="664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</row>
    <row r="665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</row>
    <row r="66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</row>
    <row r="667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</row>
    <row r="668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</row>
    <row r="669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</row>
    <row r="670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</row>
    <row r="671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</row>
    <row r="672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</row>
    <row r="673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</row>
    <row r="674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</row>
    <row r="675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</row>
    <row r="67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</row>
    <row r="677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</row>
    <row r="678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</row>
    <row r="679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</row>
    <row r="680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</row>
    <row r="681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</row>
    <row r="682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</row>
    <row r="683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</row>
    <row r="684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</row>
    <row r="685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</row>
    <row r="68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</row>
    <row r="687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</row>
    <row r="688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</row>
    <row r="689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</row>
    <row r="690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</row>
    <row r="691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</row>
    <row r="692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</row>
    <row r="693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</row>
    <row r="694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</row>
    <row r="695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</row>
    <row r="69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</row>
    <row r="697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</row>
    <row r="698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</row>
    <row r="699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</row>
    <row r="700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</row>
    <row r="701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</row>
    <row r="702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</row>
    <row r="703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</row>
    <row r="704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</row>
    <row r="705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</row>
    <row r="70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</row>
    <row r="707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</row>
    <row r="708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</row>
    <row r="709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</row>
    <row r="710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</row>
    <row r="711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</row>
    <row r="712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</row>
    <row r="713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</row>
    <row r="714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</row>
    <row r="715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</row>
    <row r="71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</row>
    <row r="717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</row>
    <row r="718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</row>
    <row r="719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</row>
    <row r="720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</row>
    <row r="721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</row>
    <row r="722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</row>
    <row r="723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</row>
    <row r="724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</row>
    <row r="725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</row>
    <row r="7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</row>
    <row r="727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</row>
    <row r="728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</row>
    <row r="729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</row>
    <row r="730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</row>
    <row r="731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</row>
    <row r="732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</row>
    <row r="733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</row>
    <row r="734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</row>
    <row r="735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</row>
    <row r="73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</row>
    <row r="737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</row>
    <row r="738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</row>
    <row r="739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</row>
    <row r="740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</row>
    <row r="741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</row>
    <row r="742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</row>
    <row r="743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</row>
    <row r="744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</row>
    <row r="745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</row>
    <row r="74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</row>
    <row r="747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</row>
    <row r="748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</row>
    <row r="749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</row>
    <row r="750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</row>
    <row r="751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</row>
    <row r="752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</row>
    <row r="753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</row>
    <row r="754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</row>
    <row r="755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</row>
    <row r="75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</row>
    <row r="757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</row>
    <row r="758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</row>
    <row r="759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</row>
    <row r="760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</row>
    <row r="761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</row>
    <row r="762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</row>
    <row r="763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</row>
    <row r="764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</row>
    <row r="765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</row>
    <row r="76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</row>
    <row r="767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</row>
    <row r="768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</row>
    <row r="769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</row>
    <row r="770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</row>
    <row r="771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</row>
    <row r="772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</row>
    <row r="773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</row>
    <row r="774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</row>
    <row r="775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</row>
    <row r="77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</row>
    <row r="777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</row>
    <row r="778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</row>
    <row r="779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</row>
    <row r="780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</row>
    <row r="781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</row>
    <row r="782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</row>
    <row r="783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</row>
    <row r="784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</row>
    <row r="785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</row>
    <row r="78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</row>
    <row r="787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</row>
    <row r="788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</row>
    <row r="789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</row>
    <row r="790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</row>
    <row r="791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</row>
    <row r="792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</row>
    <row r="793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</row>
    <row r="794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</row>
    <row r="795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</row>
    <row r="79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</row>
    <row r="797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</row>
    <row r="798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</row>
    <row r="799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</row>
    <row r="800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</row>
    <row r="801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</row>
    <row r="802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</row>
    <row r="803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</row>
    <row r="804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</row>
    <row r="805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</row>
    <row r="80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</row>
    <row r="807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</row>
    <row r="808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</row>
    <row r="809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</row>
    <row r="810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</row>
    <row r="811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</row>
    <row r="812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</row>
    <row r="813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</row>
    <row r="814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</row>
    <row r="815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</row>
    <row r="81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</row>
    <row r="817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</row>
    <row r="818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</row>
    <row r="819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</row>
    <row r="820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</row>
    <row r="821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</row>
    <row r="822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</row>
    <row r="823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</row>
    <row r="824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</row>
    <row r="825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</row>
    <row r="8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</row>
    <row r="827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</row>
    <row r="828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</row>
    <row r="829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</row>
    <row r="830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</row>
    <row r="831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</row>
    <row r="832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</row>
    <row r="833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</row>
    <row r="834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</row>
    <row r="835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</row>
    <row r="83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</row>
    <row r="837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</row>
    <row r="838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</row>
    <row r="839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</row>
    <row r="840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</row>
    <row r="841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</row>
    <row r="842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</row>
    <row r="843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</row>
    <row r="844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</row>
    <row r="845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</row>
    <row r="84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</row>
    <row r="847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</row>
    <row r="848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</row>
    <row r="849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</row>
    <row r="850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</row>
    <row r="851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</row>
    <row r="852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</row>
    <row r="853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</row>
    <row r="854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</row>
    <row r="855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</row>
    <row r="85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</row>
    <row r="857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</row>
    <row r="858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</row>
    <row r="859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</row>
    <row r="860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</row>
    <row r="861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</row>
    <row r="862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</row>
    <row r="863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</row>
    <row r="864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</row>
    <row r="865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</row>
    <row r="86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</row>
    <row r="867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</row>
    <row r="868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</row>
    <row r="869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</row>
    <row r="870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</row>
    <row r="871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</row>
    <row r="872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</row>
    <row r="873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</row>
    <row r="874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</row>
    <row r="875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</row>
    <row r="87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</row>
    <row r="877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</row>
    <row r="878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</row>
    <row r="879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</row>
    <row r="880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</row>
    <row r="881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</row>
    <row r="882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</row>
    <row r="883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</row>
    <row r="884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</row>
    <row r="885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</row>
    <row r="88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</row>
    <row r="887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</row>
    <row r="888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</row>
    <row r="889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</row>
    <row r="890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</row>
    <row r="891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</row>
    <row r="892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</row>
    <row r="893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</row>
    <row r="894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</row>
    <row r="895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</row>
    <row r="89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</row>
    <row r="897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</row>
    <row r="898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</row>
    <row r="899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</row>
    <row r="900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</row>
    <row r="901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</row>
    <row r="902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</row>
    <row r="903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</row>
    <row r="904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</row>
    <row r="905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</row>
    <row r="90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</row>
    <row r="907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</row>
    <row r="908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</row>
    <row r="909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</row>
    <row r="910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</row>
    <row r="911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</row>
    <row r="912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</row>
    <row r="913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</row>
    <row r="914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</row>
    <row r="915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</row>
    <row r="91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</row>
    <row r="917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</row>
    <row r="918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</row>
    <row r="919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</row>
    <row r="920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</row>
    <row r="921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</row>
    <row r="922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</row>
    <row r="923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</row>
    <row r="924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</row>
    <row r="925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</row>
    <row r="9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</row>
    <row r="927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</row>
    <row r="928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</row>
    <row r="929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</row>
    <row r="930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</row>
    <row r="931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</row>
    <row r="932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</row>
    <row r="933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</row>
    <row r="934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</row>
    <row r="935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</row>
    <row r="93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</row>
    <row r="937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</row>
    <row r="938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</row>
    <row r="939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</row>
    <row r="940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</row>
    <row r="941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</row>
    <row r="942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</row>
    <row r="943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</row>
    <row r="944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</row>
    <row r="945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</row>
    <row r="94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</row>
    <row r="947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</row>
    <row r="948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</row>
    <row r="949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</row>
    <row r="950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</row>
    <row r="951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</row>
    <row r="952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</row>
    <row r="953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</row>
    <row r="954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</row>
    <row r="955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</row>
    <row r="95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</row>
    <row r="957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</row>
    <row r="958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</row>
    <row r="959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</row>
    <row r="960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</row>
    <row r="961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</row>
    <row r="962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</row>
    <row r="963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</row>
    <row r="964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</row>
    <row r="965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</row>
    <row r="96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</row>
    <row r="967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</row>
    <row r="968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</row>
    <row r="969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</row>
    <row r="970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</row>
    <row r="971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</row>
    <row r="972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</row>
    <row r="973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</row>
    <row r="974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</row>
    <row r="975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</row>
    <row r="97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</row>
    <row r="977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</row>
    <row r="978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</row>
    <row r="979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</row>
    <row r="980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</row>
    <row r="981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</row>
    <row r="982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</row>
    <row r="983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</row>
    <row r="984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</row>
    <row r="985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</row>
    <row r="98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</row>
    <row r="987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</row>
    <row r="988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</row>
    <row r="989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</row>
    <row r="990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</row>
    <row r="991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</row>
    <row r="992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</row>
    <row r="993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</row>
    <row r="994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</row>
    <row r="995" ht="16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</row>
  </sheetData>
  <mergeCells count="48">
    <mergeCell ref="B85:C85"/>
    <mergeCell ref="A84:C84"/>
    <mergeCell ref="B82:C82"/>
    <mergeCell ref="B83:C83"/>
    <mergeCell ref="B80:C80"/>
    <mergeCell ref="B79:C79"/>
    <mergeCell ref="A86:C86"/>
    <mergeCell ref="B78:C78"/>
    <mergeCell ref="B81:C81"/>
    <mergeCell ref="A6:C6"/>
    <mergeCell ref="B7:C7"/>
    <mergeCell ref="B8:C8"/>
    <mergeCell ref="B9:C9"/>
    <mergeCell ref="A11:C13"/>
    <mergeCell ref="B10:C10"/>
    <mergeCell ref="A5:C5"/>
    <mergeCell ref="B17:C17"/>
    <mergeCell ref="B18:C18"/>
    <mergeCell ref="A41:C41"/>
    <mergeCell ref="A40:C40"/>
    <mergeCell ref="A14:C14"/>
    <mergeCell ref="B15:C15"/>
    <mergeCell ref="B16:C16"/>
    <mergeCell ref="A54:C54"/>
    <mergeCell ref="A55:C55"/>
    <mergeCell ref="A61:C61"/>
    <mergeCell ref="A62:C62"/>
    <mergeCell ref="A22:C22"/>
    <mergeCell ref="A21:C21"/>
    <mergeCell ref="B20:C20"/>
    <mergeCell ref="B19:C19"/>
    <mergeCell ref="A94:C94"/>
    <mergeCell ref="B95:C95"/>
    <mergeCell ref="A87:C87"/>
    <mergeCell ref="A88:C88"/>
    <mergeCell ref="B89:C89"/>
    <mergeCell ref="B90:C90"/>
    <mergeCell ref="B91:C91"/>
    <mergeCell ref="B92:C92"/>
    <mergeCell ref="B93:C93"/>
    <mergeCell ref="B77:C77"/>
    <mergeCell ref="A73:C73"/>
    <mergeCell ref="A75:C75"/>
    <mergeCell ref="A76:C76"/>
    <mergeCell ref="A2:C2"/>
    <mergeCell ref="A1:C1"/>
    <mergeCell ref="B4:C4"/>
    <mergeCell ref="B3:C3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1.71"/>
    <col customWidth="1" min="2" max="2" width="53.29"/>
    <col customWidth="1" min="3" max="3" width="88.14"/>
    <col customWidth="1" min="4" max="4" width="14.71"/>
    <col customWidth="1" min="5" max="13" width="8.86"/>
    <col customWidth="1" min="14" max="26" width="10.0"/>
  </cols>
  <sheetData>
    <row r="1">
      <c r="A1" s="117" t="s">
        <v>80</v>
      </c>
      <c r="B1" s="118" t="s">
        <v>81</v>
      </c>
      <c r="C1" s="119" t="s">
        <v>82</v>
      </c>
      <c r="D1" s="119"/>
      <c r="E1" s="120"/>
      <c r="F1" s="120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>
      <c r="A2" s="122" t="s">
        <v>83</v>
      </c>
      <c r="B2" s="123" t="s">
        <v>4</v>
      </c>
      <c r="C2" s="124" t="s">
        <v>84</v>
      </c>
      <c r="D2" s="125"/>
      <c r="E2" s="126"/>
      <c r="F2" s="126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</row>
    <row r="3">
      <c r="A3" s="122" t="s">
        <v>83</v>
      </c>
      <c r="B3" s="123" t="s">
        <v>6</v>
      </c>
      <c r="C3" s="124" t="s">
        <v>85</v>
      </c>
      <c r="D3" s="125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ht="30.0" customHeight="1">
      <c r="A4" s="122" t="s">
        <v>83</v>
      </c>
      <c r="B4" s="123" t="s">
        <v>2</v>
      </c>
      <c r="C4" s="127" t="s">
        <v>86</v>
      </c>
      <c r="D4" s="125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ht="30.0" customHeight="1">
      <c r="A5" s="122" t="s">
        <v>83</v>
      </c>
      <c r="B5" s="128" t="s">
        <v>87</v>
      </c>
      <c r="C5" s="124" t="s">
        <v>88</v>
      </c>
      <c r="D5" s="125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>
      <c r="A6" s="122" t="s">
        <v>89</v>
      </c>
      <c r="B6" s="123" t="s">
        <v>89</v>
      </c>
      <c r="C6" s="124" t="s">
        <v>90</v>
      </c>
      <c r="D6" s="125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ht="30.0" customHeight="1">
      <c r="A7" s="122" t="s">
        <v>89</v>
      </c>
      <c r="B7" s="123" t="s">
        <v>12</v>
      </c>
      <c r="C7" s="127" t="s">
        <v>91</v>
      </c>
      <c r="D7" s="125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>
      <c r="A8" s="122" t="s">
        <v>89</v>
      </c>
      <c r="B8" s="123" t="s">
        <v>92</v>
      </c>
      <c r="C8" s="127" t="s">
        <v>93</v>
      </c>
      <c r="D8" s="125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</row>
    <row r="9" ht="30.0" customHeight="1">
      <c r="A9" s="122" t="s">
        <v>89</v>
      </c>
      <c r="B9" s="129" t="s">
        <v>14</v>
      </c>
      <c r="C9" s="127" t="s">
        <v>94</v>
      </c>
      <c r="D9" s="125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</row>
    <row r="10">
      <c r="A10" s="122" t="s">
        <v>89</v>
      </c>
      <c r="B10" s="123" t="s">
        <v>15</v>
      </c>
      <c r="C10" s="130" t="s">
        <v>95</v>
      </c>
      <c r="D10" s="125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</row>
    <row r="11" ht="30.0" customHeight="1">
      <c r="A11" s="122" t="s">
        <v>89</v>
      </c>
      <c r="B11" s="123" t="s">
        <v>16</v>
      </c>
      <c r="C11" s="127" t="s">
        <v>96</v>
      </c>
      <c r="D11" s="125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</row>
    <row r="12" ht="30.0" customHeight="1">
      <c r="A12" s="122" t="s">
        <v>97</v>
      </c>
      <c r="B12" s="123" t="s">
        <v>97</v>
      </c>
      <c r="C12" s="127" t="s">
        <v>98</v>
      </c>
      <c r="D12" s="125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>
      <c r="A13" s="122" t="s">
        <v>97</v>
      </c>
      <c r="B13" s="123" t="s">
        <v>19</v>
      </c>
      <c r="C13" s="124" t="s">
        <v>99</v>
      </c>
      <c r="D13" s="125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</row>
    <row r="14" ht="27.75">
      <c r="A14" s="122" t="s">
        <v>97</v>
      </c>
      <c r="B14" s="123" t="s">
        <v>20</v>
      </c>
      <c r="C14" s="124" t="s">
        <v>100</v>
      </c>
      <c r="D14" s="125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ht="27.75">
      <c r="A15" s="122" t="s">
        <v>97</v>
      </c>
      <c r="B15" s="129" t="s">
        <v>101</v>
      </c>
      <c r="C15" s="127" t="s">
        <v>102</v>
      </c>
      <c r="D15" s="125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>
      <c r="A16" s="122" t="s">
        <v>97</v>
      </c>
      <c r="B16" s="129" t="s">
        <v>22</v>
      </c>
      <c r="C16" s="127" t="s">
        <v>103</v>
      </c>
      <c r="D16" s="125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ht="27.75">
      <c r="A17" s="122" t="s">
        <v>97</v>
      </c>
      <c r="B17" s="123" t="s">
        <v>23</v>
      </c>
      <c r="C17" s="124" t="s">
        <v>104</v>
      </c>
      <c r="D17" s="125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ht="27.75">
      <c r="A18" s="122" t="s">
        <v>97</v>
      </c>
      <c r="B18" s="123" t="s">
        <v>24</v>
      </c>
      <c r="C18" s="124" t="s">
        <v>105</v>
      </c>
      <c r="D18" s="125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ht="27.75">
      <c r="A19" s="122" t="s">
        <v>97</v>
      </c>
      <c r="B19" s="129" t="s">
        <v>106</v>
      </c>
      <c r="C19" s="127" t="s">
        <v>107</v>
      </c>
      <c r="D19" s="125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</row>
    <row r="20">
      <c r="A20" s="122" t="s">
        <v>97</v>
      </c>
      <c r="B20" s="129" t="s">
        <v>26</v>
      </c>
      <c r="C20" s="127" t="s">
        <v>108</v>
      </c>
      <c r="D20" s="125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</row>
    <row r="21" ht="27.75">
      <c r="A21" s="122" t="s">
        <v>97</v>
      </c>
      <c r="B21" s="129" t="s">
        <v>27</v>
      </c>
      <c r="C21" s="127" t="s">
        <v>109</v>
      </c>
      <c r="D21" s="125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</row>
    <row r="22" ht="27.75">
      <c r="A22" s="122" t="s">
        <v>97</v>
      </c>
      <c r="B22" s="123" t="s">
        <v>28</v>
      </c>
      <c r="C22" s="124" t="s">
        <v>110</v>
      </c>
      <c r="D22" s="125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</row>
    <row r="23" ht="27.75">
      <c r="A23" s="122" t="s">
        <v>97</v>
      </c>
      <c r="B23" s="129" t="s">
        <v>111</v>
      </c>
      <c r="C23" s="127" t="s">
        <v>112</v>
      </c>
      <c r="D23" s="125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</row>
    <row r="24">
      <c r="A24" s="122" t="s">
        <v>97</v>
      </c>
      <c r="B24" s="129" t="s">
        <v>113</v>
      </c>
      <c r="C24" s="127" t="s">
        <v>114</v>
      </c>
      <c r="D24" s="125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</row>
    <row r="25" ht="27.75">
      <c r="A25" s="122" t="s">
        <v>97</v>
      </c>
      <c r="B25" s="123" t="s">
        <v>115</v>
      </c>
      <c r="C25" s="124" t="s">
        <v>116</v>
      </c>
      <c r="D25" s="125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</row>
    <row r="26" ht="30.0" customHeight="1">
      <c r="A26" s="122" t="s">
        <v>97</v>
      </c>
      <c r="B26" s="123" t="s">
        <v>31</v>
      </c>
      <c r="C26" s="127" t="s">
        <v>117</v>
      </c>
      <c r="D26" s="125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</row>
    <row r="27" ht="30.0" customHeight="1">
      <c r="A27" s="122" t="s">
        <v>118</v>
      </c>
      <c r="B27" s="123" t="s">
        <v>118</v>
      </c>
      <c r="C27" s="124" t="s">
        <v>119</v>
      </c>
      <c r="D27" s="125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</row>
    <row r="28" ht="30.0" customHeight="1">
      <c r="A28" s="122" t="s">
        <v>118</v>
      </c>
      <c r="B28" s="123" t="s">
        <v>36</v>
      </c>
      <c r="C28" s="124" t="s">
        <v>120</v>
      </c>
      <c r="D28" s="125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</row>
    <row r="29" ht="30.0" customHeight="1">
      <c r="A29" s="122" t="s">
        <v>118</v>
      </c>
      <c r="B29" s="123" t="s">
        <v>121</v>
      </c>
      <c r="C29" s="127" t="s">
        <v>122</v>
      </c>
      <c r="D29" s="125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ht="30.0" customHeight="1">
      <c r="A30" s="122" t="s">
        <v>118</v>
      </c>
      <c r="B30" s="123" t="s">
        <v>123</v>
      </c>
      <c r="C30" s="127" t="s">
        <v>124</v>
      </c>
      <c r="D30" s="125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</row>
    <row r="31" ht="30.0" customHeight="1">
      <c r="A31" s="122" t="s">
        <v>118</v>
      </c>
      <c r="B31" s="123" t="s">
        <v>125</v>
      </c>
      <c r="C31" s="127" t="s">
        <v>126</v>
      </c>
      <c r="D31" s="125"/>
      <c r="E31" s="131"/>
      <c r="F31" s="13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ht="30.0" customHeight="1">
      <c r="A32" s="122" t="s">
        <v>118</v>
      </c>
      <c r="B32" s="123" t="s">
        <v>127</v>
      </c>
      <c r="C32" s="127" t="s">
        <v>128</v>
      </c>
      <c r="D32" s="125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</row>
    <row r="33" ht="30.0" customHeight="1">
      <c r="A33" s="122" t="s">
        <v>118</v>
      </c>
      <c r="B33" s="123" t="s">
        <v>45</v>
      </c>
      <c r="C33" s="127" t="s">
        <v>129</v>
      </c>
      <c r="D33" s="125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</row>
    <row r="34">
      <c r="A34" s="122" t="s">
        <v>130</v>
      </c>
      <c r="B34" s="125" t="s">
        <v>130</v>
      </c>
      <c r="C34" s="124" t="s">
        <v>131</v>
      </c>
      <c r="D34" s="125"/>
      <c r="E34" s="126"/>
      <c r="F34" s="126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</row>
    <row r="35" ht="30.0" customHeight="1">
      <c r="A35" s="122" t="s">
        <v>130</v>
      </c>
      <c r="B35" s="123" t="s">
        <v>132</v>
      </c>
      <c r="C35" s="127" t="s">
        <v>133</v>
      </c>
      <c r="D35" s="125"/>
      <c r="E35" s="126"/>
      <c r="F35" s="126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</row>
    <row r="36" ht="27.75">
      <c r="A36" s="122" t="s">
        <v>130</v>
      </c>
      <c r="B36" s="123" t="s">
        <v>134</v>
      </c>
      <c r="C36" s="124" t="s">
        <v>135</v>
      </c>
      <c r="D36" s="125"/>
      <c r="E36" s="126"/>
      <c r="F36" s="126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</row>
    <row r="37" ht="30.0" customHeight="1">
      <c r="A37" s="122" t="s">
        <v>130</v>
      </c>
      <c r="B37" s="123" t="s">
        <v>52</v>
      </c>
      <c r="C37" s="127" t="s">
        <v>136</v>
      </c>
      <c r="D37" s="125"/>
      <c r="E37" s="126"/>
      <c r="F37" s="126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</row>
    <row r="38">
      <c r="A38" s="122" t="s">
        <v>137</v>
      </c>
      <c r="B38" s="125" t="s">
        <v>138</v>
      </c>
      <c r="C38" s="124" t="s">
        <v>139</v>
      </c>
      <c r="D38" s="125"/>
      <c r="E38" s="126"/>
      <c r="F38" s="126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</row>
    <row r="39" ht="30.0" customHeight="1">
      <c r="A39" s="122" t="s">
        <v>137</v>
      </c>
      <c r="B39" s="123" t="s">
        <v>132</v>
      </c>
      <c r="C39" s="127" t="s">
        <v>133</v>
      </c>
      <c r="D39" s="125"/>
      <c r="E39" s="126"/>
      <c r="F39" s="126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</row>
    <row r="40">
      <c r="A40" s="122" t="s">
        <v>137</v>
      </c>
      <c r="B40" s="123" t="s">
        <v>56</v>
      </c>
      <c r="C40" s="124" t="s">
        <v>140</v>
      </c>
      <c r="D40" s="125"/>
      <c r="E40" s="126"/>
      <c r="F40" s="126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</row>
    <row r="41">
      <c r="A41" s="122" t="s">
        <v>137</v>
      </c>
      <c r="B41" s="123" t="s">
        <v>57</v>
      </c>
      <c r="C41" s="124" t="s">
        <v>141</v>
      </c>
      <c r="D41" s="125"/>
      <c r="E41" s="126"/>
      <c r="F41" s="126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</row>
    <row r="42" ht="30.0" customHeight="1">
      <c r="A42" s="122" t="s">
        <v>137</v>
      </c>
      <c r="B42" s="123" t="s">
        <v>142</v>
      </c>
      <c r="C42" s="124" t="s">
        <v>143</v>
      </c>
      <c r="D42" s="125"/>
      <c r="E42" s="126"/>
      <c r="F42" s="126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</row>
    <row r="43" ht="45.0" customHeight="1">
      <c r="A43" s="122" t="s">
        <v>137</v>
      </c>
      <c r="B43" s="123" t="s">
        <v>59</v>
      </c>
      <c r="C43" s="124" t="s">
        <v>144</v>
      </c>
      <c r="D43" s="125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</row>
    <row r="44" ht="30.0" customHeight="1">
      <c r="A44" s="122" t="s">
        <v>137</v>
      </c>
      <c r="B44" s="123" t="s">
        <v>60</v>
      </c>
      <c r="C44" s="127" t="s">
        <v>145</v>
      </c>
      <c r="D44" s="125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</row>
    <row r="45" ht="27.75">
      <c r="A45" s="122" t="s">
        <v>137</v>
      </c>
      <c r="B45" s="123" t="s">
        <v>61</v>
      </c>
      <c r="C45" s="124" t="s">
        <v>146</v>
      </c>
      <c r="D45" s="125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</row>
    <row r="46" ht="30.0" customHeight="1">
      <c r="A46" s="122" t="s">
        <v>137</v>
      </c>
      <c r="B46" s="123" t="s">
        <v>62</v>
      </c>
      <c r="C46" s="127" t="s">
        <v>147</v>
      </c>
      <c r="D46" s="125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</row>
    <row r="47">
      <c r="A47" s="122" t="s">
        <v>148</v>
      </c>
      <c r="B47" s="123" t="s">
        <v>148</v>
      </c>
      <c r="C47" s="124" t="s">
        <v>149</v>
      </c>
      <c r="D47" s="125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</row>
    <row r="48" ht="30.0" customHeight="1">
      <c r="A48" s="122" t="s">
        <v>148</v>
      </c>
      <c r="B48" s="123" t="s">
        <v>12</v>
      </c>
      <c r="C48" s="127" t="s">
        <v>91</v>
      </c>
      <c r="D48" s="125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</row>
    <row r="49">
      <c r="A49" s="122" t="s">
        <v>148</v>
      </c>
      <c r="B49" s="123" t="s">
        <v>15</v>
      </c>
      <c r="C49" s="124" t="s">
        <v>150</v>
      </c>
      <c r="D49" s="125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</row>
    <row r="50" ht="30.0" customHeight="1">
      <c r="A50" s="122" t="s">
        <v>148</v>
      </c>
      <c r="B50" s="123" t="s">
        <v>14</v>
      </c>
      <c r="C50" s="127" t="s">
        <v>151</v>
      </c>
      <c r="D50" s="125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</row>
    <row r="51" ht="30.0" customHeight="1">
      <c r="A51" s="122" t="s">
        <v>148</v>
      </c>
      <c r="B51" s="123" t="s">
        <v>67</v>
      </c>
      <c r="C51" s="127" t="s">
        <v>152</v>
      </c>
      <c r="D51" s="125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</row>
    <row r="52" ht="30.0" customHeight="1">
      <c r="A52" s="122" t="s">
        <v>148</v>
      </c>
      <c r="B52" s="123" t="s">
        <v>68</v>
      </c>
      <c r="C52" s="124" t="s">
        <v>153</v>
      </c>
      <c r="D52" s="125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</row>
    <row r="53">
      <c r="A53" s="122" t="s">
        <v>148</v>
      </c>
      <c r="B53" s="123" t="s">
        <v>69</v>
      </c>
      <c r="C53" s="124" t="s">
        <v>154</v>
      </c>
      <c r="D53" s="125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</row>
    <row r="54">
      <c r="A54" s="122" t="s">
        <v>148</v>
      </c>
      <c r="B54" s="123" t="s">
        <v>70</v>
      </c>
      <c r="C54" s="124" t="s">
        <v>155</v>
      </c>
      <c r="D54" s="125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</row>
    <row r="55">
      <c r="A55" s="122" t="s">
        <v>148</v>
      </c>
      <c r="B55" s="123" t="s">
        <v>156</v>
      </c>
      <c r="C55" s="124" t="s">
        <v>157</v>
      </c>
      <c r="D55" s="125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</row>
    <row r="56">
      <c r="A56" s="122" t="s">
        <v>158</v>
      </c>
      <c r="B56" s="123" t="s">
        <v>158</v>
      </c>
      <c r="C56" s="124" t="s">
        <v>159</v>
      </c>
      <c r="D56" s="125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</row>
    <row r="57">
      <c r="A57" s="122" t="s">
        <v>158</v>
      </c>
      <c r="B57" s="123" t="s">
        <v>77</v>
      </c>
      <c r="C57" s="124" t="s">
        <v>160</v>
      </c>
      <c r="D57" s="125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</row>
    <row r="58" ht="30.0" customHeight="1">
      <c r="A58" s="122" t="s">
        <v>158</v>
      </c>
      <c r="B58" s="123" t="s">
        <v>161</v>
      </c>
      <c r="C58" s="124" t="s">
        <v>162</v>
      </c>
      <c r="D58" s="125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</row>
    <row r="59">
      <c r="A59" s="122" t="s">
        <v>158</v>
      </c>
      <c r="B59" s="123" t="s">
        <v>76</v>
      </c>
      <c r="C59" s="127" t="s">
        <v>163</v>
      </c>
      <c r="D59" s="125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</row>
    <row r="60" ht="30.0" customHeight="1">
      <c r="A60" s="122" t="s">
        <v>158</v>
      </c>
      <c r="B60" s="123" t="s">
        <v>78</v>
      </c>
      <c r="C60" s="127" t="s">
        <v>164</v>
      </c>
      <c r="D60" s="125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</row>
    <row r="61" ht="30.0" customHeight="1">
      <c r="A61" s="122" t="s">
        <v>158</v>
      </c>
      <c r="B61" s="123" t="s">
        <v>165</v>
      </c>
      <c r="C61" s="127" t="s">
        <v>166</v>
      </c>
      <c r="D61" s="125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</row>
    <row r="62">
      <c r="A62" s="122"/>
      <c r="B62" s="132"/>
      <c r="C62" s="124"/>
      <c r="D62" s="125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</row>
    <row r="63">
      <c r="A63" s="122"/>
      <c r="B63" s="123"/>
      <c r="C63" s="124"/>
      <c r="D63" s="125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</row>
    <row r="64">
      <c r="A64" s="122"/>
      <c r="B64" s="123"/>
      <c r="C64" s="124"/>
      <c r="D64" s="125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</row>
    <row r="65">
      <c r="A65" s="122"/>
      <c r="B65" s="123"/>
      <c r="C65" s="124"/>
      <c r="D65" s="125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</row>
    <row r="66">
      <c r="A66" s="122"/>
      <c r="B66" s="123"/>
      <c r="C66" s="124"/>
      <c r="D66" s="125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</row>
    <row r="67" ht="12.0" customHeight="1">
      <c r="A67" s="133"/>
      <c r="B67" s="132"/>
      <c r="C67" s="134"/>
      <c r="D67" s="135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</row>
    <row r="68" ht="12.0" customHeight="1">
      <c r="A68" s="133"/>
      <c r="B68" s="132"/>
      <c r="C68" s="134"/>
      <c r="D68" s="135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</row>
    <row r="69" ht="12.0" customHeight="1">
      <c r="A69" s="133"/>
      <c r="B69" s="132"/>
      <c r="C69" s="134"/>
      <c r="D69" s="135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</row>
    <row r="70" ht="12.0" customHeight="1">
      <c r="A70" s="133"/>
      <c r="B70" s="132"/>
      <c r="C70" s="134"/>
      <c r="D70" s="135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</row>
    <row r="71" ht="12.0" customHeight="1">
      <c r="A71" s="133"/>
      <c r="B71" s="132"/>
      <c r="C71" s="134"/>
      <c r="D71" s="135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</row>
    <row r="72" ht="12.0" customHeight="1">
      <c r="A72" s="133"/>
      <c r="B72" s="132"/>
      <c r="C72" s="136"/>
      <c r="D72" s="135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</row>
    <row r="73" ht="12.0" customHeight="1">
      <c r="A73" s="133"/>
      <c r="B73" s="133"/>
      <c r="C73" s="134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</row>
    <row r="74" ht="12.0" customHeight="1">
      <c r="A74" s="133"/>
      <c r="B74" s="133"/>
      <c r="C74" s="134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</row>
    <row r="75" ht="12.0" customHeight="1">
      <c r="A75" s="133"/>
      <c r="B75" s="133"/>
      <c r="C75" s="134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</row>
    <row r="76" ht="12.0" customHeight="1">
      <c r="A76" s="133"/>
      <c r="B76" s="133"/>
      <c r="C76" s="134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</row>
    <row r="77" ht="12.0" customHeight="1">
      <c r="A77" s="133"/>
      <c r="B77" s="133"/>
      <c r="C77" s="134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</row>
    <row r="78" ht="12.0" customHeight="1">
      <c r="A78" s="133"/>
      <c r="B78" s="133"/>
      <c r="C78" s="134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</row>
    <row r="79" ht="12.0" customHeight="1">
      <c r="A79" s="133"/>
      <c r="B79" s="133"/>
      <c r="C79" s="134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</row>
    <row r="80" ht="12.0" customHeight="1">
      <c r="A80" s="133"/>
      <c r="B80" s="133"/>
      <c r="C80" s="134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</row>
    <row r="81" ht="12.0" customHeight="1">
      <c r="A81" s="133"/>
      <c r="B81" s="133"/>
      <c r="C81" s="134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</row>
    <row r="82" ht="12.0" customHeight="1">
      <c r="A82" s="133"/>
      <c r="B82" s="133"/>
      <c r="C82" s="134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</row>
    <row r="83" ht="12.0" customHeight="1">
      <c r="A83" s="133"/>
      <c r="B83" s="133"/>
      <c r="C83" s="134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</row>
    <row r="84" ht="12.0" customHeight="1">
      <c r="A84" s="133"/>
      <c r="B84" s="133"/>
      <c r="C84" s="134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</row>
    <row r="85" ht="12.0" customHeight="1">
      <c r="A85" s="133"/>
      <c r="B85" s="133"/>
      <c r="C85" s="134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</row>
    <row r="86" ht="12.0" customHeight="1">
      <c r="A86" s="133"/>
      <c r="B86" s="133"/>
      <c r="C86" s="134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</row>
    <row r="87" ht="12.0" customHeight="1">
      <c r="A87" s="133"/>
      <c r="B87" s="133"/>
      <c r="C87" s="134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</row>
    <row r="88" ht="12.0" customHeight="1">
      <c r="A88" s="133"/>
      <c r="B88" s="133"/>
      <c r="C88" s="134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</row>
    <row r="89" ht="12.0" customHeight="1">
      <c r="A89" s="133"/>
      <c r="B89" s="133"/>
      <c r="C89" s="134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</row>
    <row r="90" ht="12.0" customHeight="1">
      <c r="A90" s="133"/>
      <c r="B90" s="133"/>
      <c r="C90" s="134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</row>
    <row r="91" ht="12.0" customHeight="1">
      <c r="A91" s="133"/>
      <c r="B91" s="133"/>
      <c r="C91" s="134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</row>
    <row r="92" ht="12.0" customHeight="1">
      <c r="A92" s="133"/>
      <c r="B92" s="133"/>
      <c r="C92" s="134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</row>
    <row r="93" ht="12.0" customHeight="1">
      <c r="A93" s="133"/>
      <c r="B93" s="133"/>
      <c r="C93" s="134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</row>
    <row r="94" ht="12.0" customHeight="1">
      <c r="A94" s="133"/>
      <c r="B94" s="133"/>
      <c r="C94" s="134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</row>
    <row r="95" ht="12.0" customHeight="1">
      <c r="A95" s="133"/>
      <c r="B95" s="133"/>
      <c r="C95" s="134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</row>
    <row r="96" ht="12.0" customHeight="1">
      <c r="A96" s="133"/>
      <c r="B96" s="133"/>
      <c r="C96" s="134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</row>
    <row r="97" ht="12.0" customHeight="1">
      <c r="A97" s="133"/>
      <c r="B97" s="133"/>
      <c r="C97" s="134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</row>
    <row r="98" ht="12.0" customHeight="1">
      <c r="A98" s="133"/>
      <c r="B98" s="133"/>
      <c r="C98" s="134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</row>
    <row r="99" ht="12.0" customHeight="1">
      <c r="A99" s="133"/>
      <c r="B99" s="133"/>
      <c r="C99" s="134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</row>
    <row r="100" ht="12.0" customHeight="1">
      <c r="A100" s="133"/>
      <c r="B100" s="133"/>
      <c r="C100" s="134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ht="12.0" customHeight="1">
      <c r="A101" s="133"/>
      <c r="B101" s="133"/>
      <c r="C101" s="134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ht="12.0" customHeight="1">
      <c r="A102" s="133"/>
      <c r="B102" s="133"/>
      <c r="C102" s="134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ht="12.0" customHeight="1">
      <c r="A103" s="133"/>
      <c r="B103" s="133"/>
      <c r="C103" s="134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ht="12.0" customHeight="1">
      <c r="A104" s="133"/>
      <c r="B104" s="133"/>
      <c r="C104" s="134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ht="12.0" customHeight="1">
      <c r="A105" s="133"/>
      <c r="B105" s="133"/>
      <c r="C105" s="134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ht="12.0" customHeight="1">
      <c r="A106" s="133"/>
      <c r="B106" s="133"/>
      <c r="C106" s="134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ht="12.0" customHeight="1">
      <c r="A107" s="133"/>
      <c r="B107" s="133"/>
      <c r="C107" s="134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ht="12.0" customHeight="1">
      <c r="A108" s="133"/>
      <c r="B108" s="133"/>
      <c r="C108" s="134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ht="12.0" customHeight="1">
      <c r="A109" s="133"/>
      <c r="B109" s="133"/>
      <c r="C109" s="134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ht="12.0" customHeight="1">
      <c r="A110" s="133"/>
      <c r="B110" s="133"/>
      <c r="C110" s="134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ht="12.0" customHeight="1">
      <c r="A111" s="133"/>
      <c r="B111" s="133"/>
      <c r="C111" s="134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ht="12.0" customHeight="1">
      <c r="A112" s="133"/>
      <c r="B112" s="133"/>
      <c r="C112" s="134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ht="12.0" customHeight="1">
      <c r="A113" s="133"/>
      <c r="B113" s="133"/>
      <c r="C113" s="134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ht="12.0" customHeight="1">
      <c r="A114" s="133"/>
      <c r="B114" s="133"/>
      <c r="C114" s="134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ht="12.0" customHeight="1">
      <c r="A115" s="133"/>
      <c r="B115" s="133"/>
      <c r="C115" s="134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ht="12.0" customHeight="1">
      <c r="A116" s="133"/>
      <c r="B116" s="133"/>
      <c r="C116" s="134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ht="12.0" customHeight="1">
      <c r="A117" s="133"/>
      <c r="B117" s="133"/>
      <c r="C117" s="134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ht="12.0" customHeight="1">
      <c r="A118" s="133"/>
      <c r="B118" s="133"/>
      <c r="C118" s="134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ht="12.0" customHeight="1">
      <c r="A119" s="133"/>
      <c r="B119" s="133"/>
      <c r="C119" s="134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ht="12.0" customHeight="1">
      <c r="A120" s="133"/>
      <c r="B120" s="133"/>
      <c r="C120" s="134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ht="12.0" customHeight="1">
      <c r="A121" s="133"/>
      <c r="B121" s="133"/>
      <c r="C121" s="134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ht="12.0" customHeight="1">
      <c r="A122" s="133"/>
      <c r="B122" s="133"/>
      <c r="C122" s="134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ht="12.0" customHeight="1">
      <c r="A123" s="133"/>
      <c r="B123" s="133"/>
      <c r="C123" s="134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ht="12.0" customHeight="1">
      <c r="A124" s="133"/>
      <c r="B124" s="133"/>
      <c r="C124" s="134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ht="12.0" customHeight="1">
      <c r="A125" s="133"/>
      <c r="B125" s="133"/>
      <c r="C125" s="134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ht="12.0" customHeight="1">
      <c r="A126" s="133"/>
      <c r="B126" s="133"/>
      <c r="C126" s="134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ht="12.0" customHeight="1">
      <c r="A127" s="133"/>
      <c r="B127" s="133"/>
      <c r="C127" s="134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ht="12.0" customHeight="1">
      <c r="A128" s="133"/>
      <c r="B128" s="133"/>
      <c r="C128" s="134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ht="12.0" customHeight="1">
      <c r="A129" s="133"/>
      <c r="B129" s="133"/>
      <c r="C129" s="134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ht="12.0" customHeight="1">
      <c r="A130" s="133"/>
      <c r="B130" s="133"/>
      <c r="C130" s="134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ht="12.0" customHeight="1">
      <c r="A131" s="133"/>
      <c r="B131" s="133"/>
      <c r="C131" s="134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ht="12.0" customHeight="1">
      <c r="A132" s="133"/>
      <c r="B132" s="133"/>
      <c r="C132" s="134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ht="12.0" customHeight="1">
      <c r="A133" s="133"/>
      <c r="B133" s="133"/>
      <c r="C133" s="134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ht="12.0" customHeight="1">
      <c r="A134" s="133"/>
      <c r="B134" s="133"/>
      <c r="C134" s="134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ht="12.0" customHeight="1">
      <c r="A135" s="133"/>
      <c r="B135" s="133"/>
      <c r="C135" s="134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ht="12.0" customHeight="1">
      <c r="A136" s="133"/>
      <c r="B136" s="133"/>
      <c r="C136" s="134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ht="12.0" customHeight="1">
      <c r="A137" s="133"/>
      <c r="B137" s="133"/>
      <c r="C137" s="134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ht="12.0" customHeight="1">
      <c r="A138" s="133"/>
      <c r="B138" s="133"/>
      <c r="C138" s="134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ht="12.0" customHeight="1">
      <c r="A139" s="133"/>
      <c r="B139" s="133"/>
      <c r="C139" s="134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ht="12.0" customHeight="1">
      <c r="A140" s="133"/>
      <c r="B140" s="133"/>
      <c r="C140" s="134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ht="12.0" customHeight="1">
      <c r="A141" s="133"/>
      <c r="B141" s="133"/>
      <c r="C141" s="134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ht="12.0" customHeight="1">
      <c r="A142" s="133"/>
      <c r="B142" s="133"/>
      <c r="C142" s="134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ht="12.0" customHeight="1">
      <c r="A143" s="133"/>
      <c r="B143" s="133"/>
      <c r="C143" s="134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ht="12.0" customHeight="1">
      <c r="A144" s="133"/>
      <c r="B144" s="133"/>
      <c r="C144" s="134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ht="12.0" customHeight="1">
      <c r="A145" s="133"/>
      <c r="B145" s="133"/>
      <c r="C145" s="134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ht="12.0" customHeight="1">
      <c r="A146" s="133"/>
      <c r="B146" s="133"/>
      <c r="C146" s="134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ht="12.0" customHeight="1">
      <c r="A147" s="133"/>
      <c r="B147" s="133"/>
      <c r="C147" s="134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ht="12.0" customHeight="1">
      <c r="A148" s="133"/>
      <c r="B148" s="133"/>
      <c r="C148" s="134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ht="12.0" customHeight="1">
      <c r="A149" s="133"/>
      <c r="B149" s="133"/>
      <c r="C149" s="134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ht="12.0" customHeight="1">
      <c r="A150" s="133"/>
      <c r="B150" s="133"/>
      <c r="C150" s="134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ht="12.0" customHeight="1">
      <c r="A151" s="133"/>
      <c r="B151" s="133"/>
      <c r="C151" s="134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ht="12.0" customHeight="1">
      <c r="A152" s="133"/>
      <c r="B152" s="133"/>
      <c r="C152" s="134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ht="12.0" customHeight="1">
      <c r="A153" s="133"/>
      <c r="B153" s="133"/>
      <c r="C153" s="134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ht="12.0" customHeight="1">
      <c r="A154" s="133"/>
      <c r="B154" s="133"/>
      <c r="C154" s="134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ht="12.0" customHeight="1">
      <c r="A155" s="133"/>
      <c r="B155" s="133"/>
      <c r="C155" s="134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ht="12.0" customHeight="1">
      <c r="A156" s="133"/>
      <c r="B156" s="133"/>
      <c r="C156" s="134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ht="12.0" customHeight="1">
      <c r="A157" s="133"/>
      <c r="B157" s="133"/>
      <c r="C157" s="134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ht="12.0" customHeight="1">
      <c r="A158" s="133"/>
      <c r="B158" s="133"/>
      <c r="C158" s="134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ht="12.0" customHeight="1">
      <c r="A159" s="133"/>
      <c r="B159" s="133"/>
      <c r="C159" s="134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ht="12.0" customHeight="1">
      <c r="A160" s="133"/>
      <c r="B160" s="133"/>
      <c r="C160" s="134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ht="12.0" customHeight="1">
      <c r="A161" s="133"/>
      <c r="B161" s="133"/>
      <c r="C161" s="134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ht="12.0" customHeight="1">
      <c r="A162" s="133"/>
      <c r="B162" s="133"/>
      <c r="C162" s="134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ht="12.0" customHeight="1">
      <c r="A163" s="133"/>
      <c r="B163" s="133"/>
      <c r="C163" s="134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ht="12.0" customHeight="1">
      <c r="A164" s="133"/>
      <c r="B164" s="133"/>
      <c r="C164" s="134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</row>
    <row r="165" ht="12.0" customHeight="1">
      <c r="A165" s="133"/>
      <c r="B165" s="133"/>
      <c r="C165" s="134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</row>
    <row r="166" ht="12.0" customHeight="1">
      <c r="A166" s="133"/>
      <c r="B166" s="133"/>
      <c r="C166" s="134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</row>
    <row r="167" ht="12.0" customHeight="1">
      <c r="A167" s="133"/>
      <c r="B167" s="133"/>
      <c r="C167" s="134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</row>
    <row r="168" ht="12.0" customHeight="1">
      <c r="A168" s="133"/>
      <c r="B168" s="133"/>
      <c r="C168" s="134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</row>
    <row r="169" ht="12.0" customHeight="1">
      <c r="A169" s="133"/>
      <c r="B169" s="133"/>
      <c r="C169" s="134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</row>
    <row r="170" ht="12.0" customHeight="1">
      <c r="A170" s="133"/>
      <c r="B170" s="133"/>
      <c r="C170" s="134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</row>
    <row r="171" ht="12.0" customHeight="1">
      <c r="A171" s="133"/>
      <c r="B171" s="133"/>
      <c r="C171" s="134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</row>
    <row r="172" ht="12.0" customHeight="1">
      <c r="A172" s="133"/>
      <c r="B172" s="133"/>
      <c r="C172" s="134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</row>
    <row r="173" ht="12.0" customHeight="1">
      <c r="A173" s="133"/>
      <c r="B173" s="133"/>
      <c r="C173" s="134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</row>
    <row r="174" ht="12.0" customHeight="1">
      <c r="A174" s="133"/>
      <c r="B174" s="133"/>
      <c r="C174" s="134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</row>
    <row r="175" ht="12.0" customHeight="1">
      <c r="A175" s="133"/>
      <c r="B175" s="133"/>
      <c r="C175" s="134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</row>
    <row r="176" ht="12.0" customHeight="1">
      <c r="A176" s="133"/>
      <c r="B176" s="133"/>
      <c r="C176" s="134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</row>
    <row r="177" ht="12.0" customHeight="1">
      <c r="A177" s="133"/>
      <c r="B177" s="133"/>
      <c r="C177" s="134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</row>
    <row r="178" ht="12.0" customHeight="1">
      <c r="A178" s="133"/>
      <c r="B178" s="133"/>
      <c r="C178" s="134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</row>
    <row r="179" ht="12.0" customHeight="1">
      <c r="A179" s="133"/>
      <c r="B179" s="133"/>
      <c r="C179" s="134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</row>
    <row r="180" ht="12.0" customHeight="1">
      <c r="A180" s="133"/>
      <c r="B180" s="133"/>
      <c r="C180" s="134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</row>
    <row r="181" ht="12.0" customHeight="1">
      <c r="A181" s="133"/>
      <c r="B181" s="133"/>
      <c r="C181" s="134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</row>
    <row r="182" ht="12.0" customHeight="1">
      <c r="A182" s="133"/>
      <c r="B182" s="133"/>
      <c r="C182" s="134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</row>
    <row r="183" ht="12.0" customHeight="1">
      <c r="A183" s="133"/>
      <c r="B183" s="133"/>
      <c r="C183" s="134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</row>
    <row r="184" ht="12.0" customHeight="1">
      <c r="A184" s="133"/>
      <c r="B184" s="133"/>
      <c r="C184" s="134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</row>
    <row r="185" ht="12.0" customHeight="1">
      <c r="A185" s="133"/>
      <c r="B185" s="133"/>
      <c r="C185" s="134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</row>
    <row r="186" ht="12.0" customHeight="1">
      <c r="A186" s="133"/>
      <c r="B186" s="133"/>
      <c r="C186" s="134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</row>
    <row r="187" ht="12.0" customHeight="1">
      <c r="A187" s="133"/>
      <c r="B187" s="133"/>
      <c r="C187" s="134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</row>
    <row r="188" ht="12.0" customHeight="1">
      <c r="A188" s="133"/>
      <c r="B188" s="133"/>
      <c r="C188" s="134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</row>
    <row r="189" ht="12.0" customHeight="1">
      <c r="A189" s="133"/>
      <c r="B189" s="133"/>
      <c r="C189" s="134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</row>
    <row r="190" ht="12.0" customHeight="1">
      <c r="A190" s="133"/>
      <c r="B190" s="133"/>
      <c r="C190" s="134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</row>
    <row r="191" ht="12.0" customHeight="1">
      <c r="A191" s="133"/>
      <c r="B191" s="133"/>
      <c r="C191" s="134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</row>
    <row r="192" ht="12.0" customHeight="1">
      <c r="A192" s="133"/>
      <c r="B192" s="133"/>
      <c r="C192" s="134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</row>
    <row r="193" ht="12.0" customHeight="1">
      <c r="A193" s="133"/>
      <c r="B193" s="133"/>
      <c r="C193" s="134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</row>
    <row r="194" ht="12.0" customHeight="1">
      <c r="A194" s="133"/>
      <c r="B194" s="133"/>
      <c r="C194" s="134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</row>
    <row r="195" ht="12.0" customHeight="1">
      <c r="A195" s="133"/>
      <c r="B195" s="133"/>
      <c r="C195" s="134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</row>
    <row r="196" ht="12.0" customHeight="1">
      <c r="A196" s="133"/>
      <c r="B196" s="133"/>
      <c r="C196" s="134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</row>
    <row r="197" ht="12.0" customHeight="1">
      <c r="A197" s="133"/>
      <c r="B197" s="133"/>
      <c r="C197" s="134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</row>
    <row r="198" ht="12.0" customHeight="1">
      <c r="A198" s="133"/>
      <c r="B198" s="133"/>
      <c r="C198" s="134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</row>
    <row r="199" ht="12.0" customHeight="1">
      <c r="A199" s="133"/>
      <c r="B199" s="133"/>
      <c r="C199" s="134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</row>
    <row r="200" ht="12.0" customHeight="1">
      <c r="A200" s="133"/>
      <c r="B200" s="133"/>
      <c r="C200" s="134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</row>
    <row r="201" ht="12.0" customHeight="1">
      <c r="A201" s="133"/>
      <c r="B201" s="133"/>
      <c r="C201" s="134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</row>
    <row r="202" ht="12.0" customHeight="1">
      <c r="A202" s="133"/>
      <c r="B202" s="133"/>
      <c r="C202" s="134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</row>
    <row r="203" ht="12.0" customHeight="1">
      <c r="A203" s="133"/>
      <c r="B203" s="133"/>
      <c r="C203" s="134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</row>
    <row r="204" ht="12.0" customHeight="1">
      <c r="A204" s="133"/>
      <c r="B204" s="133"/>
      <c r="C204" s="134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</row>
    <row r="205" ht="12.0" customHeight="1">
      <c r="A205" s="133"/>
      <c r="B205" s="133"/>
      <c r="C205" s="134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</row>
    <row r="206" ht="12.0" customHeight="1">
      <c r="A206" s="133"/>
      <c r="B206" s="133"/>
      <c r="C206" s="134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</row>
    <row r="207" ht="12.0" customHeight="1">
      <c r="A207" s="133"/>
      <c r="B207" s="133"/>
      <c r="C207" s="134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</row>
    <row r="208" ht="12.0" customHeight="1">
      <c r="A208" s="133"/>
      <c r="B208" s="133"/>
      <c r="C208" s="134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</row>
    <row r="209" ht="12.0" customHeight="1">
      <c r="A209" s="133"/>
      <c r="B209" s="133"/>
      <c r="C209" s="134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</row>
    <row r="210" ht="12.0" customHeight="1">
      <c r="A210" s="133"/>
      <c r="B210" s="133"/>
      <c r="C210" s="134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</row>
    <row r="211" ht="12.0" customHeight="1">
      <c r="A211" s="133"/>
      <c r="B211" s="133"/>
      <c r="C211" s="134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</row>
    <row r="212" ht="12.0" customHeight="1">
      <c r="A212" s="133"/>
      <c r="B212" s="133"/>
      <c r="C212" s="134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</row>
    <row r="213" ht="12.0" customHeight="1">
      <c r="A213" s="133"/>
      <c r="B213" s="133"/>
      <c r="C213" s="134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</row>
    <row r="214" ht="12.0" customHeight="1">
      <c r="A214" s="133"/>
      <c r="B214" s="133"/>
      <c r="C214" s="134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</row>
    <row r="215" ht="12.0" customHeight="1">
      <c r="A215" s="133"/>
      <c r="B215" s="133"/>
      <c r="C215" s="134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</row>
    <row r="216" ht="12.0" customHeight="1">
      <c r="A216" s="133"/>
      <c r="B216" s="133"/>
      <c r="C216" s="134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</row>
    <row r="217" ht="12.0" customHeight="1">
      <c r="A217" s="133"/>
      <c r="B217" s="133"/>
      <c r="C217" s="134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</row>
    <row r="218" ht="12.0" customHeight="1">
      <c r="A218" s="133"/>
      <c r="B218" s="133"/>
      <c r="C218" s="134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</row>
    <row r="219" ht="12.0" customHeight="1">
      <c r="A219" s="133"/>
      <c r="B219" s="133"/>
      <c r="C219" s="134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</row>
    <row r="220" ht="12.0" customHeight="1">
      <c r="A220" s="133"/>
      <c r="B220" s="133"/>
      <c r="C220" s="134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</row>
    <row r="221" ht="12.0" customHeight="1">
      <c r="A221" s="133"/>
      <c r="B221" s="133"/>
      <c r="C221" s="134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</row>
    <row r="222" ht="12.0" customHeight="1">
      <c r="A222" s="133"/>
      <c r="B222" s="133"/>
      <c r="C222" s="134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</row>
    <row r="223" ht="12.0" customHeight="1">
      <c r="A223" s="133"/>
      <c r="B223" s="133"/>
      <c r="C223" s="134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</row>
    <row r="224" ht="12.0" customHeight="1">
      <c r="A224" s="133"/>
      <c r="B224" s="133"/>
      <c r="C224" s="134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</row>
    <row r="225" ht="12.0" customHeight="1">
      <c r="A225" s="133"/>
      <c r="B225" s="133"/>
      <c r="C225" s="134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</row>
    <row r="226" ht="12.0" customHeight="1">
      <c r="A226" s="133"/>
      <c r="B226" s="133"/>
      <c r="C226" s="134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</row>
    <row r="227" ht="12.0" customHeight="1">
      <c r="A227" s="133"/>
      <c r="B227" s="133"/>
      <c r="C227" s="134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</row>
    <row r="228" ht="12.0" customHeight="1">
      <c r="A228" s="133"/>
      <c r="B228" s="133"/>
      <c r="C228" s="134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</row>
    <row r="229" ht="12.0" customHeight="1">
      <c r="A229" s="133"/>
      <c r="B229" s="133"/>
      <c r="C229" s="134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</row>
    <row r="230" ht="12.0" customHeight="1">
      <c r="A230" s="133"/>
      <c r="B230" s="133"/>
      <c r="C230" s="134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</row>
    <row r="231" ht="12.0" customHeight="1">
      <c r="A231" s="133"/>
      <c r="B231" s="133"/>
      <c r="C231" s="134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</row>
    <row r="232" ht="12.0" customHeight="1">
      <c r="A232" s="133"/>
      <c r="B232" s="133"/>
      <c r="C232" s="134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</row>
    <row r="233" ht="12.0" customHeight="1">
      <c r="A233" s="133"/>
      <c r="B233" s="133"/>
      <c r="C233" s="134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</row>
    <row r="234" ht="12.0" customHeight="1">
      <c r="A234" s="133"/>
      <c r="B234" s="133"/>
      <c r="C234" s="134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</row>
    <row r="235" ht="12.0" customHeight="1">
      <c r="A235" s="133"/>
      <c r="B235" s="133"/>
      <c r="C235" s="134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</row>
    <row r="236" ht="12.0" customHeight="1">
      <c r="A236" s="133"/>
      <c r="B236" s="133"/>
      <c r="C236" s="134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</row>
    <row r="237" ht="12.0" customHeight="1">
      <c r="A237" s="133"/>
      <c r="B237" s="133"/>
      <c r="C237" s="134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</row>
    <row r="238" ht="12.0" customHeight="1">
      <c r="A238" s="133"/>
      <c r="B238" s="133"/>
      <c r="C238" s="134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</row>
    <row r="239" ht="12.0" customHeight="1">
      <c r="A239" s="133"/>
      <c r="B239" s="133"/>
      <c r="C239" s="134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</row>
    <row r="240" ht="12.0" customHeight="1">
      <c r="A240" s="133"/>
      <c r="B240" s="133"/>
      <c r="C240" s="134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</row>
    <row r="241" ht="12.0" customHeight="1">
      <c r="A241" s="133"/>
      <c r="B241" s="133"/>
      <c r="C241" s="134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</row>
    <row r="242" ht="12.0" customHeight="1">
      <c r="A242" s="133"/>
      <c r="B242" s="133"/>
      <c r="C242" s="134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</row>
    <row r="243" ht="12.0" customHeight="1">
      <c r="A243" s="133"/>
      <c r="B243" s="133"/>
      <c r="C243" s="134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</row>
    <row r="244" ht="12.0" customHeight="1">
      <c r="A244" s="133"/>
      <c r="B244" s="133"/>
      <c r="C244" s="134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</row>
    <row r="245" ht="12.0" customHeight="1">
      <c r="A245" s="133"/>
      <c r="B245" s="133"/>
      <c r="C245" s="134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</row>
    <row r="246" ht="12.0" customHeight="1">
      <c r="A246" s="133"/>
      <c r="B246" s="133"/>
      <c r="C246" s="134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</row>
    <row r="247" ht="12.0" customHeight="1">
      <c r="A247" s="133"/>
      <c r="B247" s="133"/>
      <c r="C247" s="134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</row>
    <row r="248" ht="12.0" customHeight="1">
      <c r="A248" s="133"/>
      <c r="B248" s="133"/>
      <c r="C248" s="134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</row>
    <row r="249" ht="12.0" customHeight="1">
      <c r="A249" s="133"/>
      <c r="B249" s="133"/>
      <c r="C249" s="134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</row>
    <row r="250" ht="12.0" customHeight="1">
      <c r="A250" s="133"/>
      <c r="B250" s="133"/>
      <c r="C250" s="134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</row>
    <row r="251" ht="12.0" customHeight="1">
      <c r="A251" s="133"/>
      <c r="B251" s="133"/>
      <c r="C251" s="134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</row>
    <row r="252" ht="12.0" customHeight="1">
      <c r="A252" s="133"/>
      <c r="B252" s="133"/>
      <c r="C252" s="134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</row>
    <row r="253" ht="12.0" customHeight="1">
      <c r="A253" s="133"/>
      <c r="B253" s="133"/>
      <c r="C253" s="134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</row>
    <row r="254" ht="12.0" customHeight="1">
      <c r="A254" s="133"/>
      <c r="B254" s="133"/>
      <c r="C254" s="134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</row>
    <row r="255" ht="12.0" customHeight="1">
      <c r="A255" s="133"/>
      <c r="B255" s="133"/>
      <c r="C255" s="134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</row>
    <row r="256" ht="12.0" customHeight="1">
      <c r="A256" s="133"/>
      <c r="B256" s="133"/>
      <c r="C256" s="134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</row>
    <row r="257" ht="12.0" customHeight="1">
      <c r="A257" s="133"/>
      <c r="B257" s="133"/>
      <c r="C257" s="134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</row>
    <row r="258" ht="12.0" customHeight="1">
      <c r="A258" s="133"/>
      <c r="B258" s="133"/>
      <c r="C258" s="134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</row>
    <row r="259" ht="12.0" customHeight="1">
      <c r="A259" s="133"/>
      <c r="B259" s="133"/>
      <c r="C259" s="134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</row>
    <row r="260" ht="12.0" customHeight="1">
      <c r="A260" s="133"/>
      <c r="B260" s="133"/>
      <c r="C260" s="134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</row>
    <row r="261" ht="12.0" customHeight="1">
      <c r="A261" s="133"/>
      <c r="B261" s="133"/>
      <c r="C261" s="134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</row>
    <row r="262" ht="12.0" customHeight="1">
      <c r="A262" s="133"/>
      <c r="B262" s="133"/>
      <c r="C262" s="134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</row>
    <row r="263" ht="12.0" customHeight="1">
      <c r="A263" s="133"/>
      <c r="B263" s="133"/>
      <c r="C263" s="134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</row>
    <row r="264" ht="12.0" customHeight="1">
      <c r="A264" s="133"/>
      <c r="B264" s="133"/>
      <c r="C264" s="134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</row>
    <row r="265" ht="12.0" customHeight="1">
      <c r="A265" s="133"/>
      <c r="B265" s="133"/>
      <c r="C265" s="134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</row>
    <row r="266" ht="12.0" customHeight="1">
      <c r="A266" s="133"/>
      <c r="B266" s="133"/>
      <c r="C266" s="134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</row>
    <row r="267" ht="12.0" customHeight="1">
      <c r="A267" s="133"/>
      <c r="B267" s="133"/>
      <c r="C267" s="134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</row>
    <row r="268" ht="12.0" customHeight="1">
      <c r="A268" s="133"/>
      <c r="B268" s="133"/>
      <c r="C268" s="134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</row>
    <row r="269" ht="12.0" customHeight="1">
      <c r="A269" s="133"/>
      <c r="B269" s="133"/>
      <c r="C269" s="134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</row>
    <row r="270" ht="12.0" customHeight="1">
      <c r="A270" s="133"/>
      <c r="B270" s="133"/>
      <c r="C270" s="134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</row>
    <row r="271" ht="12.0" customHeight="1">
      <c r="A271" s="133"/>
      <c r="B271" s="133"/>
      <c r="C271" s="134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</row>
    <row r="272" ht="12.0" customHeight="1">
      <c r="A272" s="133"/>
      <c r="B272" s="133"/>
      <c r="C272" s="134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</row>
    <row r="273" ht="12.0" customHeight="1">
      <c r="A273" s="133"/>
      <c r="B273" s="133"/>
      <c r="C273" s="134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</row>
    <row r="274" ht="12.0" customHeight="1">
      <c r="A274" s="133"/>
      <c r="B274" s="133"/>
      <c r="C274" s="134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</row>
    <row r="275" ht="12.0" customHeight="1">
      <c r="A275" s="133"/>
      <c r="B275" s="133"/>
      <c r="C275" s="134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</row>
    <row r="276" ht="12.0" customHeight="1">
      <c r="A276" s="133"/>
      <c r="B276" s="133"/>
      <c r="C276" s="134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</row>
    <row r="277" ht="12.0" customHeight="1">
      <c r="A277" s="133"/>
      <c r="B277" s="133"/>
      <c r="C277" s="134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</row>
    <row r="278" ht="12.0" customHeight="1">
      <c r="A278" s="133"/>
      <c r="B278" s="133"/>
      <c r="C278" s="134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</row>
    <row r="279" ht="12.0" customHeight="1">
      <c r="A279" s="133"/>
      <c r="B279" s="133"/>
      <c r="C279" s="134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</row>
    <row r="280" ht="12.0" customHeight="1">
      <c r="A280" s="133"/>
      <c r="B280" s="133"/>
      <c r="C280" s="134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</row>
    <row r="281" ht="12.0" customHeight="1">
      <c r="A281" s="133"/>
      <c r="B281" s="133"/>
      <c r="C281" s="134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</row>
    <row r="282" ht="12.0" customHeight="1">
      <c r="A282" s="133"/>
      <c r="B282" s="133"/>
      <c r="C282" s="134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</row>
    <row r="283" ht="12.0" customHeight="1">
      <c r="A283" s="133"/>
      <c r="B283" s="133"/>
      <c r="C283" s="134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</row>
    <row r="284" ht="12.0" customHeight="1">
      <c r="A284" s="133"/>
      <c r="B284" s="133"/>
      <c r="C284" s="134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</row>
    <row r="285" ht="12.0" customHeight="1">
      <c r="A285" s="133"/>
      <c r="B285" s="133"/>
      <c r="C285" s="134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</row>
    <row r="286" ht="12.0" customHeight="1">
      <c r="A286" s="133"/>
      <c r="B286" s="133"/>
      <c r="C286" s="134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</row>
    <row r="287" ht="12.0" customHeight="1">
      <c r="A287" s="133"/>
      <c r="B287" s="133"/>
      <c r="C287" s="134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</row>
    <row r="288" ht="12.0" customHeight="1">
      <c r="A288" s="133"/>
      <c r="B288" s="133"/>
      <c r="C288" s="134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</row>
    <row r="289" ht="12.0" customHeight="1">
      <c r="A289" s="133"/>
      <c r="B289" s="133"/>
      <c r="C289" s="134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</row>
    <row r="290" ht="12.0" customHeight="1">
      <c r="A290" s="133"/>
      <c r="B290" s="133"/>
      <c r="C290" s="134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</row>
    <row r="291" ht="12.0" customHeight="1">
      <c r="A291" s="133"/>
      <c r="B291" s="133"/>
      <c r="C291" s="134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</row>
    <row r="292" ht="12.0" customHeight="1">
      <c r="A292" s="133"/>
      <c r="B292" s="133"/>
      <c r="C292" s="134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</row>
    <row r="293" ht="12.0" customHeight="1">
      <c r="A293" s="133"/>
      <c r="B293" s="133"/>
      <c r="C293" s="134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</row>
    <row r="294" ht="12.0" customHeight="1">
      <c r="A294" s="133"/>
      <c r="B294" s="133"/>
      <c r="C294" s="134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</row>
    <row r="295" ht="12.0" customHeight="1">
      <c r="A295" s="133"/>
      <c r="B295" s="133"/>
      <c r="C295" s="134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</row>
    <row r="296" ht="12.0" customHeight="1">
      <c r="A296" s="133"/>
      <c r="B296" s="133"/>
      <c r="C296" s="134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</row>
    <row r="297" ht="12.0" customHeight="1">
      <c r="A297" s="133"/>
      <c r="B297" s="133"/>
      <c r="C297" s="134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</row>
    <row r="298" ht="12.0" customHeight="1">
      <c r="A298" s="133"/>
      <c r="B298" s="133"/>
      <c r="C298" s="134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</row>
    <row r="299" ht="12.0" customHeight="1">
      <c r="A299" s="133"/>
      <c r="B299" s="133"/>
      <c r="C299" s="134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</row>
    <row r="300" ht="12.0" customHeight="1">
      <c r="A300" s="133"/>
      <c r="B300" s="133"/>
      <c r="C300" s="134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</row>
    <row r="301" ht="12.0" customHeight="1">
      <c r="A301" s="133"/>
      <c r="B301" s="133"/>
      <c r="C301" s="134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</row>
    <row r="302" ht="12.0" customHeight="1">
      <c r="A302" s="133"/>
      <c r="B302" s="133"/>
      <c r="C302" s="134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</row>
    <row r="303" ht="12.0" customHeight="1">
      <c r="A303" s="133"/>
      <c r="B303" s="133"/>
      <c r="C303" s="134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</row>
    <row r="304" ht="12.0" customHeight="1">
      <c r="A304" s="133"/>
      <c r="B304" s="133"/>
      <c r="C304" s="134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</row>
    <row r="305" ht="12.0" customHeight="1">
      <c r="A305" s="133"/>
      <c r="B305" s="133"/>
      <c r="C305" s="134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</row>
    <row r="306" ht="12.0" customHeight="1">
      <c r="A306" s="133"/>
      <c r="B306" s="133"/>
      <c r="C306" s="134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</row>
    <row r="307" ht="12.0" customHeight="1">
      <c r="A307" s="133"/>
      <c r="B307" s="133"/>
      <c r="C307" s="134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</row>
    <row r="308" ht="12.0" customHeight="1">
      <c r="A308" s="133"/>
      <c r="B308" s="133"/>
      <c r="C308" s="134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</row>
    <row r="309" ht="12.0" customHeight="1">
      <c r="A309" s="133"/>
      <c r="B309" s="133"/>
      <c r="C309" s="134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</row>
    <row r="310" ht="12.0" customHeight="1">
      <c r="A310" s="133"/>
      <c r="B310" s="133"/>
      <c r="C310" s="134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</row>
    <row r="311" ht="12.0" customHeight="1">
      <c r="A311" s="133"/>
      <c r="B311" s="133"/>
      <c r="C311" s="134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</row>
    <row r="312" ht="12.0" customHeight="1">
      <c r="A312" s="133"/>
      <c r="B312" s="133"/>
      <c r="C312" s="134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</row>
    <row r="313" ht="12.0" customHeight="1">
      <c r="A313" s="133"/>
      <c r="B313" s="133"/>
      <c r="C313" s="134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</row>
    <row r="314" ht="12.0" customHeight="1">
      <c r="A314" s="133"/>
      <c r="B314" s="133"/>
      <c r="C314" s="134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</row>
    <row r="315" ht="12.0" customHeight="1">
      <c r="A315" s="133"/>
      <c r="B315" s="133"/>
      <c r="C315" s="134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</row>
    <row r="316" ht="12.0" customHeight="1">
      <c r="A316" s="133"/>
      <c r="B316" s="133"/>
      <c r="C316" s="134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</row>
    <row r="317" ht="12.0" customHeight="1">
      <c r="A317" s="133"/>
      <c r="B317" s="133"/>
      <c r="C317" s="134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</row>
    <row r="318" ht="12.0" customHeight="1">
      <c r="A318" s="133"/>
      <c r="B318" s="133"/>
      <c r="C318" s="134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</row>
    <row r="319" ht="12.0" customHeight="1">
      <c r="A319" s="133"/>
      <c r="B319" s="133"/>
      <c r="C319" s="134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</row>
    <row r="320" ht="12.0" customHeight="1">
      <c r="A320" s="133"/>
      <c r="B320" s="133"/>
      <c r="C320" s="134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</row>
    <row r="321" ht="12.0" customHeight="1">
      <c r="A321" s="133"/>
      <c r="B321" s="133"/>
      <c r="C321" s="134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</row>
    <row r="322" ht="12.0" customHeight="1">
      <c r="A322" s="133"/>
      <c r="B322" s="133"/>
      <c r="C322" s="134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</row>
    <row r="323" ht="12.0" customHeight="1">
      <c r="A323" s="133"/>
      <c r="B323" s="133"/>
      <c r="C323" s="134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</row>
    <row r="324" ht="12.0" customHeight="1">
      <c r="A324" s="133"/>
      <c r="B324" s="133"/>
      <c r="C324" s="134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</row>
    <row r="325" ht="12.0" customHeight="1">
      <c r="A325" s="133"/>
      <c r="B325" s="133"/>
      <c r="C325" s="134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</row>
    <row r="326" ht="12.0" customHeight="1">
      <c r="A326" s="133"/>
      <c r="B326" s="133"/>
      <c r="C326" s="134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</row>
    <row r="327" ht="12.0" customHeight="1">
      <c r="A327" s="133"/>
      <c r="B327" s="133"/>
      <c r="C327" s="134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</row>
    <row r="328" ht="12.0" customHeight="1">
      <c r="A328" s="133"/>
      <c r="B328" s="133"/>
      <c r="C328" s="134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</row>
    <row r="329" ht="12.0" customHeight="1">
      <c r="A329" s="133"/>
      <c r="B329" s="133"/>
      <c r="C329" s="134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</row>
    <row r="330" ht="12.0" customHeight="1">
      <c r="A330" s="133"/>
      <c r="B330" s="133"/>
      <c r="C330" s="134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</row>
    <row r="331" ht="12.0" customHeight="1">
      <c r="A331" s="133"/>
      <c r="B331" s="133"/>
      <c r="C331" s="134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</row>
    <row r="332" ht="12.0" customHeight="1">
      <c r="A332" s="133"/>
      <c r="B332" s="133"/>
      <c r="C332" s="134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</row>
    <row r="333" ht="12.0" customHeight="1">
      <c r="A333" s="133"/>
      <c r="B333" s="133"/>
      <c r="C333" s="134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</row>
    <row r="334" ht="12.0" customHeight="1">
      <c r="A334" s="133"/>
      <c r="B334" s="133"/>
      <c r="C334" s="134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</row>
    <row r="335" ht="12.0" customHeight="1">
      <c r="A335" s="133"/>
      <c r="B335" s="133"/>
      <c r="C335" s="134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</row>
    <row r="336" ht="12.0" customHeight="1">
      <c r="A336" s="133"/>
      <c r="B336" s="133"/>
      <c r="C336" s="134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</row>
    <row r="337" ht="12.0" customHeight="1">
      <c r="A337" s="133"/>
      <c r="B337" s="133"/>
      <c r="C337" s="134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</row>
    <row r="338" ht="12.0" customHeight="1">
      <c r="A338" s="133"/>
      <c r="B338" s="133"/>
      <c r="C338" s="134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</row>
    <row r="339" ht="12.0" customHeight="1">
      <c r="A339" s="133"/>
      <c r="B339" s="133"/>
      <c r="C339" s="134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</row>
    <row r="340" ht="12.0" customHeight="1">
      <c r="A340" s="133"/>
      <c r="B340" s="133"/>
      <c r="C340" s="134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</row>
    <row r="341" ht="12.0" customHeight="1">
      <c r="A341" s="133"/>
      <c r="B341" s="133"/>
      <c r="C341" s="134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</row>
    <row r="342" ht="12.0" customHeight="1">
      <c r="A342" s="133"/>
      <c r="B342" s="133"/>
      <c r="C342" s="134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</row>
    <row r="343" ht="12.0" customHeight="1">
      <c r="A343" s="133"/>
      <c r="B343" s="133"/>
      <c r="C343" s="134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</row>
    <row r="344" ht="12.0" customHeight="1">
      <c r="A344" s="133"/>
      <c r="B344" s="133"/>
      <c r="C344" s="134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</row>
    <row r="345" ht="12.0" customHeight="1">
      <c r="A345" s="133"/>
      <c r="B345" s="133"/>
      <c r="C345" s="134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</row>
    <row r="346" ht="12.0" customHeight="1">
      <c r="A346" s="133"/>
      <c r="B346" s="133"/>
      <c r="C346" s="134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</row>
    <row r="347" ht="12.0" customHeight="1">
      <c r="A347" s="133"/>
      <c r="B347" s="133"/>
      <c r="C347" s="134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</row>
    <row r="348" ht="12.0" customHeight="1">
      <c r="A348" s="133"/>
      <c r="B348" s="133"/>
      <c r="C348" s="134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</row>
    <row r="349" ht="12.0" customHeight="1">
      <c r="A349" s="133"/>
      <c r="B349" s="133"/>
      <c r="C349" s="134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</row>
    <row r="350" ht="12.0" customHeight="1">
      <c r="A350" s="133"/>
      <c r="B350" s="133"/>
      <c r="C350" s="134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</row>
    <row r="351" ht="12.0" customHeight="1">
      <c r="A351" s="133"/>
      <c r="B351" s="133"/>
      <c r="C351" s="134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</row>
    <row r="352" ht="12.0" customHeight="1">
      <c r="A352" s="133"/>
      <c r="B352" s="133"/>
      <c r="C352" s="134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</row>
    <row r="353" ht="12.0" customHeight="1">
      <c r="A353" s="133"/>
      <c r="B353" s="133"/>
      <c r="C353" s="134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</row>
    <row r="354" ht="12.0" customHeight="1">
      <c r="A354" s="133"/>
      <c r="B354" s="133"/>
      <c r="C354" s="134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</row>
    <row r="355" ht="12.0" customHeight="1">
      <c r="A355" s="133"/>
      <c r="B355" s="133"/>
      <c r="C355" s="134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</row>
    <row r="356" ht="12.0" customHeight="1">
      <c r="A356" s="133"/>
      <c r="B356" s="133"/>
      <c r="C356" s="134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</row>
    <row r="357" ht="12.0" customHeight="1">
      <c r="A357" s="133"/>
      <c r="B357" s="133"/>
      <c r="C357" s="134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</row>
    <row r="358" ht="12.0" customHeight="1">
      <c r="A358" s="133"/>
      <c r="B358" s="133"/>
      <c r="C358" s="134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</row>
    <row r="359" ht="12.0" customHeight="1">
      <c r="A359" s="133"/>
      <c r="B359" s="133"/>
      <c r="C359" s="134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</row>
    <row r="360" ht="12.0" customHeight="1">
      <c r="A360" s="133"/>
      <c r="B360" s="133"/>
      <c r="C360" s="134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</row>
    <row r="361" ht="12.0" customHeight="1">
      <c r="A361" s="133"/>
      <c r="B361" s="133"/>
      <c r="C361" s="134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</row>
    <row r="362" ht="12.0" customHeight="1">
      <c r="A362" s="133"/>
      <c r="B362" s="133"/>
      <c r="C362" s="134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</row>
    <row r="363" ht="12.0" customHeight="1">
      <c r="A363" s="133"/>
      <c r="B363" s="133"/>
      <c r="C363" s="134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</row>
    <row r="364" ht="12.0" customHeight="1">
      <c r="A364" s="133"/>
      <c r="B364" s="133"/>
      <c r="C364" s="134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</row>
    <row r="365" ht="12.0" customHeight="1">
      <c r="A365" s="133"/>
      <c r="B365" s="133"/>
      <c r="C365" s="134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</row>
    <row r="366" ht="12.0" customHeight="1">
      <c r="A366" s="133"/>
      <c r="B366" s="133"/>
      <c r="C366" s="134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</row>
    <row r="367" ht="12.0" customHeight="1">
      <c r="A367" s="133"/>
      <c r="B367" s="133"/>
      <c r="C367" s="134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</row>
    <row r="368" ht="12.0" customHeight="1">
      <c r="A368" s="133"/>
      <c r="B368" s="133"/>
      <c r="C368" s="134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</row>
    <row r="369" ht="12.0" customHeight="1">
      <c r="A369" s="133"/>
      <c r="B369" s="133"/>
      <c r="C369" s="134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</row>
    <row r="370" ht="12.0" customHeight="1">
      <c r="A370" s="133"/>
      <c r="B370" s="133"/>
      <c r="C370" s="134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</row>
    <row r="371" ht="12.0" customHeight="1">
      <c r="A371" s="133"/>
      <c r="B371" s="133"/>
      <c r="C371" s="134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</row>
    <row r="372" ht="12.0" customHeight="1">
      <c r="A372" s="133"/>
      <c r="B372" s="133"/>
      <c r="C372" s="134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</row>
    <row r="373" ht="12.0" customHeight="1">
      <c r="A373" s="133"/>
      <c r="B373" s="133"/>
      <c r="C373" s="134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</row>
    <row r="374" ht="12.0" customHeight="1">
      <c r="A374" s="133"/>
      <c r="B374" s="133"/>
      <c r="C374" s="134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</row>
    <row r="375" ht="12.0" customHeight="1">
      <c r="A375" s="133"/>
      <c r="B375" s="133"/>
      <c r="C375" s="134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</row>
    <row r="376" ht="12.0" customHeight="1">
      <c r="A376" s="133"/>
      <c r="B376" s="133"/>
      <c r="C376" s="134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</row>
    <row r="377" ht="12.0" customHeight="1">
      <c r="A377" s="133"/>
      <c r="B377" s="133"/>
      <c r="C377" s="134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</row>
    <row r="378" ht="12.0" customHeight="1">
      <c r="A378" s="133"/>
      <c r="B378" s="133"/>
      <c r="C378" s="134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</row>
    <row r="379" ht="12.0" customHeight="1">
      <c r="A379" s="133"/>
      <c r="B379" s="133"/>
      <c r="C379" s="134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</row>
    <row r="380" ht="12.0" customHeight="1">
      <c r="A380" s="133"/>
      <c r="B380" s="133"/>
      <c r="C380" s="134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</row>
    <row r="381" ht="12.0" customHeight="1">
      <c r="A381" s="133"/>
      <c r="B381" s="133"/>
      <c r="C381" s="134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</row>
    <row r="382" ht="12.0" customHeight="1">
      <c r="A382" s="133"/>
      <c r="B382" s="133"/>
      <c r="C382" s="134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</row>
    <row r="383" ht="12.0" customHeight="1">
      <c r="A383" s="133"/>
      <c r="B383" s="133"/>
      <c r="C383" s="134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</row>
    <row r="384" ht="12.0" customHeight="1">
      <c r="A384" s="133"/>
      <c r="B384" s="133"/>
      <c r="C384" s="134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</row>
    <row r="385" ht="12.0" customHeight="1">
      <c r="A385" s="133"/>
      <c r="B385" s="133"/>
      <c r="C385" s="134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</row>
    <row r="386" ht="12.0" customHeight="1">
      <c r="A386" s="133"/>
      <c r="B386" s="133"/>
      <c r="C386" s="134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</row>
    <row r="387" ht="12.0" customHeight="1">
      <c r="A387" s="133"/>
      <c r="B387" s="133"/>
      <c r="C387" s="134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</row>
    <row r="388" ht="12.0" customHeight="1">
      <c r="A388" s="133"/>
      <c r="B388" s="133"/>
      <c r="C388" s="134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</row>
    <row r="389" ht="12.0" customHeight="1">
      <c r="A389" s="133"/>
      <c r="B389" s="133"/>
      <c r="C389" s="134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</row>
    <row r="390" ht="12.0" customHeight="1">
      <c r="A390" s="133"/>
      <c r="B390" s="133"/>
      <c r="C390" s="134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</row>
    <row r="391" ht="12.0" customHeight="1">
      <c r="A391" s="133"/>
      <c r="B391" s="133"/>
      <c r="C391" s="134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</row>
    <row r="392" ht="12.0" customHeight="1">
      <c r="A392" s="133"/>
      <c r="B392" s="133"/>
      <c r="C392" s="134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</row>
    <row r="393" ht="12.0" customHeight="1">
      <c r="A393" s="133"/>
      <c r="B393" s="133"/>
      <c r="C393" s="134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</row>
    <row r="394" ht="12.0" customHeight="1">
      <c r="A394" s="133"/>
      <c r="B394" s="133"/>
      <c r="C394" s="134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</row>
    <row r="395" ht="12.0" customHeight="1">
      <c r="A395" s="133"/>
      <c r="B395" s="133"/>
      <c r="C395" s="134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</row>
    <row r="396" ht="12.0" customHeight="1">
      <c r="A396" s="133"/>
      <c r="B396" s="133"/>
      <c r="C396" s="134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</row>
    <row r="397" ht="12.0" customHeight="1">
      <c r="A397" s="133"/>
      <c r="B397" s="133"/>
      <c r="C397" s="134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</row>
    <row r="398" ht="12.0" customHeight="1">
      <c r="A398" s="133"/>
      <c r="B398" s="133"/>
      <c r="C398" s="134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</row>
    <row r="399" ht="12.0" customHeight="1">
      <c r="A399" s="133"/>
      <c r="B399" s="133"/>
      <c r="C399" s="134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</row>
    <row r="400" ht="12.0" customHeight="1">
      <c r="A400" s="133"/>
      <c r="B400" s="133"/>
      <c r="C400" s="134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</row>
    <row r="401" ht="12.0" customHeight="1">
      <c r="A401" s="133"/>
      <c r="B401" s="133"/>
      <c r="C401" s="134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</row>
    <row r="402" ht="12.0" customHeight="1">
      <c r="A402" s="133"/>
      <c r="B402" s="133"/>
      <c r="C402" s="134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</row>
    <row r="403" ht="12.0" customHeight="1">
      <c r="A403" s="133"/>
      <c r="B403" s="133"/>
      <c r="C403" s="134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</row>
    <row r="404" ht="12.0" customHeight="1">
      <c r="A404" s="133"/>
      <c r="B404" s="133"/>
      <c r="C404" s="134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</row>
    <row r="405" ht="12.0" customHeight="1">
      <c r="A405" s="133"/>
      <c r="B405" s="133"/>
      <c r="C405" s="134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</row>
    <row r="406" ht="12.0" customHeight="1">
      <c r="A406" s="133"/>
      <c r="B406" s="133"/>
      <c r="C406" s="134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</row>
    <row r="407" ht="12.0" customHeight="1">
      <c r="A407" s="133"/>
      <c r="B407" s="133"/>
      <c r="C407" s="134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</row>
    <row r="408" ht="12.0" customHeight="1">
      <c r="A408" s="133"/>
      <c r="B408" s="133"/>
      <c r="C408" s="134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</row>
    <row r="409" ht="12.0" customHeight="1">
      <c r="A409" s="133"/>
      <c r="B409" s="133"/>
      <c r="C409" s="134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</row>
    <row r="410" ht="12.0" customHeight="1">
      <c r="A410" s="133"/>
      <c r="B410" s="133"/>
      <c r="C410" s="134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</row>
    <row r="411" ht="12.0" customHeight="1">
      <c r="A411" s="133"/>
      <c r="B411" s="133"/>
      <c r="C411" s="134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</row>
    <row r="412" ht="12.0" customHeight="1">
      <c r="A412" s="133"/>
      <c r="B412" s="133"/>
      <c r="C412" s="134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</row>
    <row r="413" ht="12.0" customHeight="1">
      <c r="A413" s="133"/>
      <c r="B413" s="133"/>
      <c r="C413" s="134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</row>
    <row r="414" ht="12.0" customHeight="1">
      <c r="A414" s="133"/>
      <c r="B414" s="133"/>
      <c r="C414" s="134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</row>
    <row r="415" ht="12.0" customHeight="1">
      <c r="A415" s="133"/>
      <c r="B415" s="133"/>
      <c r="C415" s="134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</row>
    <row r="416" ht="12.0" customHeight="1">
      <c r="A416" s="133"/>
      <c r="B416" s="133"/>
      <c r="C416" s="134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</row>
    <row r="417" ht="12.0" customHeight="1">
      <c r="A417" s="133"/>
      <c r="B417" s="133"/>
      <c r="C417" s="134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</row>
    <row r="418" ht="12.0" customHeight="1">
      <c r="A418" s="133"/>
      <c r="B418" s="133"/>
      <c r="C418" s="134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</row>
    <row r="419" ht="12.0" customHeight="1">
      <c r="A419" s="133"/>
      <c r="B419" s="133"/>
      <c r="C419" s="134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</row>
    <row r="420" ht="12.0" customHeight="1">
      <c r="A420" s="133"/>
      <c r="B420" s="133"/>
      <c r="C420" s="134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</row>
    <row r="421" ht="12.0" customHeight="1">
      <c r="A421" s="133"/>
      <c r="B421" s="133"/>
      <c r="C421" s="134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</row>
    <row r="422" ht="12.0" customHeight="1">
      <c r="A422" s="133"/>
      <c r="B422" s="133"/>
      <c r="C422" s="134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</row>
    <row r="423" ht="12.0" customHeight="1">
      <c r="A423" s="133"/>
      <c r="B423" s="133"/>
      <c r="C423" s="134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</row>
    <row r="424" ht="12.0" customHeight="1">
      <c r="A424" s="133"/>
      <c r="B424" s="133"/>
      <c r="C424" s="134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</row>
    <row r="425" ht="12.0" customHeight="1">
      <c r="A425" s="133"/>
      <c r="B425" s="133"/>
      <c r="C425" s="134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</row>
    <row r="426" ht="12.0" customHeight="1">
      <c r="A426" s="133"/>
      <c r="B426" s="133"/>
      <c r="C426" s="134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</row>
    <row r="427" ht="12.0" customHeight="1">
      <c r="A427" s="133"/>
      <c r="B427" s="133"/>
      <c r="C427" s="134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</row>
    <row r="428" ht="12.0" customHeight="1">
      <c r="A428" s="133"/>
      <c r="B428" s="133"/>
      <c r="C428" s="134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</row>
    <row r="429" ht="12.0" customHeight="1">
      <c r="A429" s="133"/>
      <c r="B429" s="133"/>
      <c r="C429" s="134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</row>
    <row r="430" ht="12.0" customHeight="1">
      <c r="A430" s="133"/>
      <c r="B430" s="133"/>
      <c r="C430" s="134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</row>
    <row r="431" ht="12.0" customHeight="1">
      <c r="A431" s="133"/>
      <c r="B431" s="133"/>
      <c r="C431" s="134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</row>
    <row r="432" ht="12.0" customHeight="1">
      <c r="A432" s="133"/>
      <c r="B432" s="133"/>
      <c r="C432" s="134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</row>
    <row r="433" ht="12.0" customHeight="1">
      <c r="A433" s="133"/>
      <c r="B433" s="133"/>
      <c r="C433" s="134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</row>
    <row r="434" ht="12.0" customHeight="1">
      <c r="A434" s="133"/>
      <c r="B434" s="133"/>
      <c r="C434" s="134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</row>
    <row r="435" ht="12.0" customHeight="1">
      <c r="A435" s="133"/>
      <c r="B435" s="133"/>
      <c r="C435" s="134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</row>
    <row r="436" ht="12.0" customHeight="1">
      <c r="A436" s="133"/>
      <c r="B436" s="133"/>
      <c r="C436" s="134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</row>
    <row r="437" ht="12.0" customHeight="1">
      <c r="A437" s="133"/>
      <c r="B437" s="133"/>
      <c r="C437" s="134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</row>
    <row r="438" ht="12.0" customHeight="1">
      <c r="A438" s="133"/>
      <c r="B438" s="133"/>
      <c r="C438" s="134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</row>
    <row r="439" ht="12.0" customHeight="1">
      <c r="A439" s="133"/>
      <c r="B439" s="133"/>
      <c r="C439" s="134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</row>
    <row r="440" ht="12.0" customHeight="1">
      <c r="A440" s="133"/>
      <c r="B440" s="133"/>
      <c r="C440" s="134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</row>
    <row r="441" ht="12.0" customHeight="1">
      <c r="A441" s="133"/>
      <c r="B441" s="133"/>
      <c r="C441" s="134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</row>
    <row r="442" ht="12.0" customHeight="1">
      <c r="A442" s="133"/>
      <c r="B442" s="133"/>
      <c r="C442" s="134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</row>
    <row r="443" ht="12.0" customHeight="1">
      <c r="A443" s="133"/>
      <c r="B443" s="133"/>
      <c r="C443" s="134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</row>
    <row r="444" ht="12.0" customHeight="1">
      <c r="A444" s="133"/>
      <c r="B444" s="133"/>
      <c r="C444" s="134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</row>
    <row r="445" ht="12.0" customHeight="1">
      <c r="A445" s="133"/>
      <c r="B445" s="133"/>
      <c r="C445" s="134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</row>
    <row r="446" ht="12.0" customHeight="1">
      <c r="A446" s="133"/>
      <c r="B446" s="133"/>
      <c r="C446" s="134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</row>
    <row r="447" ht="12.0" customHeight="1">
      <c r="A447" s="133"/>
      <c r="B447" s="133"/>
      <c r="C447" s="134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</row>
    <row r="448" ht="12.0" customHeight="1">
      <c r="A448" s="133"/>
      <c r="B448" s="133"/>
      <c r="C448" s="134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</row>
    <row r="449" ht="12.0" customHeight="1">
      <c r="A449" s="133"/>
      <c r="B449" s="133"/>
      <c r="C449" s="134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</row>
    <row r="450" ht="12.0" customHeight="1">
      <c r="A450" s="133"/>
      <c r="B450" s="133"/>
      <c r="C450" s="134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</row>
    <row r="451" ht="12.0" customHeight="1">
      <c r="A451" s="133"/>
      <c r="B451" s="133"/>
      <c r="C451" s="134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</row>
    <row r="452" ht="12.0" customHeight="1">
      <c r="A452" s="133"/>
      <c r="B452" s="133"/>
      <c r="C452" s="134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</row>
    <row r="453" ht="12.0" customHeight="1">
      <c r="A453" s="133"/>
      <c r="B453" s="133"/>
      <c r="C453" s="134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</row>
    <row r="454" ht="12.0" customHeight="1">
      <c r="A454" s="133"/>
      <c r="B454" s="133"/>
      <c r="C454" s="134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</row>
    <row r="455" ht="12.0" customHeight="1">
      <c r="A455" s="133"/>
      <c r="B455" s="133"/>
      <c r="C455" s="134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</row>
    <row r="456" ht="12.0" customHeight="1">
      <c r="A456" s="133"/>
      <c r="B456" s="133"/>
      <c r="C456" s="134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</row>
    <row r="457" ht="12.0" customHeight="1">
      <c r="A457" s="133"/>
      <c r="B457" s="133"/>
      <c r="C457" s="134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</row>
    <row r="458" ht="12.0" customHeight="1">
      <c r="A458" s="133"/>
      <c r="B458" s="133"/>
      <c r="C458" s="134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</row>
    <row r="459" ht="12.0" customHeight="1">
      <c r="A459" s="133"/>
      <c r="B459" s="133"/>
      <c r="C459" s="134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</row>
    <row r="460" ht="12.0" customHeight="1">
      <c r="A460" s="133"/>
      <c r="B460" s="133"/>
      <c r="C460" s="134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</row>
    <row r="461" ht="12.0" customHeight="1">
      <c r="A461" s="133"/>
      <c r="B461" s="133"/>
      <c r="C461" s="134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</row>
    <row r="462" ht="12.0" customHeight="1">
      <c r="A462" s="133"/>
      <c r="B462" s="133"/>
      <c r="C462" s="134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</row>
    <row r="463" ht="12.0" customHeight="1">
      <c r="A463" s="133"/>
      <c r="B463" s="133"/>
      <c r="C463" s="134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</row>
    <row r="464" ht="12.0" customHeight="1">
      <c r="A464" s="133"/>
      <c r="B464" s="133"/>
      <c r="C464" s="134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</row>
    <row r="465" ht="12.0" customHeight="1">
      <c r="A465" s="133"/>
      <c r="B465" s="133"/>
      <c r="C465" s="134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</row>
    <row r="466" ht="12.0" customHeight="1">
      <c r="A466" s="133"/>
      <c r="B466" s="133"/>
      <c r="C466" s="134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</row>
    <row r="467" ht="12.0" customHeight="1">
      <c r="A467" s="133"/>
      <c r="B467" s="133"/>
      <c r="C467" s="134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</row>
    <row r="468" ht="12.0" customHeight="1">
      <c r="A468" s="133"/>
      <c r="B468" s="133"/>
      <c r="C468" s="134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</row>
    <row r="469" ht="12.0" customHeight="1">
      <c r="A469" s="133"/>
      <c r="B469" s="133"/>
      <c r="C469" s="134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</row>
    <row r="470" ht="12.0" customHeight="1">
      <c r="A470" s="133"/>
      <c r="B470" s="133"/>
      <c r="C470" s="134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</row>
    <row r="471" ht="12.0" customHeight="1">
      <c r="A471" s="133"/>
      <c r="B471" s="133"/>
      <c r="C471" s="134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</row>
    <row r="472" ht="12.0" customHeight="1">
      <c r="A472" s="133"/>
      <c r="B472" s="133"/>
      <c r="C472" s="134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</row>
    <row r="473" ht="12.0" customHeight="1">
      <c r="A473" s="133"/>
      <c r="B473" s="133"/>
      <c r="C473" s="134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</row>
    <row r="474" ht="12.0" customHeight="1">
      <c r="A474" s="133"/>
      <c r="B474" s="133"/>
      <c r="C474" s="134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</row>
    <row r="475" ht="12.0" customHeight="1">
      <c r="A475" s="133"/>
      <c r="B475" s="133"/>
      <c r="C475" s="134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</row>
    <row r="476" ht="12.0" customHeight="1">
      <c r="A476" s="133"/>
      <c r="B476" s="133"/>
      <c r="C476" s="134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</row>
    <row r="477" ht="12.0" customHeight="1">
      <c r="A477" s="133"/>
      <c r="B477" s="133"/>
      <c r="C477" s="134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</row>
    <row r="478" ht="12.0" customHeight="1">
      <c r="A478" s="133"/>
      <c r="B478" s="133"/>
      <c r="C478" s="134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</row>
    <row r="479" ht="12.0" customHeight="1">
      <c r="A479" s="133"/>
      <c r="B479" s="133"/>
      <c r="C479" s="134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</row>
    <row r="480" ht="12.0" customHeight="1">
      <c r="A480" s="133"/>
      <c r="B480" s="133"/>
      <c r="C480" s="134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</row>
    <row r="481" ht="12.0" customHeight="1">
      <c r="A481" s="133"/>
      <c r="B481" s="133"/>
      <c r="C481" s="134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</row>
    <row r="482" ht="12.0" customHeight="1">
      <c r="A482" s="133"/>
      <c r="B482" s="133"/>
      <c r="C482" s="134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</row>
    <row r="483" ht="12.0" customHeight="1">
      <c r="A483" s="133"/>
      <c r="B483" s="133"/>
      <c r="C483" s="134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</row>
    <row r="484" ht="12.0" customHeight="1">
      <c r="A484" s="133"/>
      <c r="B484" s="133"/>
      <c r="C484" s="134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</row>
    <row r="485" ht="12.0" customHeight="1">
      <c r="A485" s="133"/>
      <c r="B485" s="133"/>
      <c r="C485" s="134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</row>
    <row r="486" ht="12.0" customHeight="1">
      <c r="A486" s="133"/>
      <c r="B486" s="133"/>
      <c r="C486" s="134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</row>
    <row r="487" ht="12.0" customHeight="1">
      <c r="A487" s="133"/>
      <c r="B487" s="133"/>
      <c r="C487" s="134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</row>
    <row r="488" ht="12.0" customHeight="1">
      <c r="A488" s="133"/>
      <c r="B488" s="133"/>
      <c r="C488" s="134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</row>
    <row r="489" ht="12.0" customHeight="1">
      <c r="A489" s="133"/>
      <c r="B489" s="133"/>
      <c r="C489" s="134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</row>
    <row r="490" ht="12.0" customHeight="1">
      <c r="A490" s="133"/>
      <c r="B490" s="133"/>
      <c r="C490" s="134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</row>
    <row r="491" ht="12.0" customHeight="1">
      <c r="A491" s="133"/>
      <c r="B491" s="133"/>
      <c r="C491" s="134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</row>
    <row r="492" ht="12.0" customHeight="1">
      <c r="A492" s="133"/>
      <c r="B492" s="133"/>
      <c r="C492" s="134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</row>
    <row r="493" ht="12.0" customHeight="1">
      <c r="A493" s="133"/>
      <c r="B493" s="133"/>
      <c r="C493" s="134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</row>
    <row r="494" ht="12.0" customHeight="1">
      <c r="A494" s="133"/>
      <c r="B494" s="133"/>
      <c r="C494" s="134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</row>
    <row r="495" ht="12.0" customHeight="1">
      <c r="A495" s="133"/>
      <c r="B495" s="133"/>
      <c r="C495" s="134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</row>
    <row r="496" ht="12.0" customHeight="1">
      <c r="A496" s="133"/>
      <c r="B496" s="133"/>
      <c r="C496" s="134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</row>
    <row r="497" ht="12.0" customHeight="1">
      <c r="A497" s="133"/>
      <c r="B497" s="133"/>
      <c r="C497" s="134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</row>
    <row r="498" ht="12.0" customHeight="1">
      <c r="A498" s="133"/>
      <c r="B498" s="133"/>
      <c r="C498" s="134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</row>
    <row r="499" ht="12.0" customHeight="1">
      <c r="A499" s="133"/>
      <c r="B499" s="133"/>
      <c r="C499" s="134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</row>
    <row r="500" ht="12.0" customHeight="1">
      <c r="A500" s="133"/>
      <c r="B500" s="133"/>
      <c r="C500" s="134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</row>
    <row r="501" ht="12.0" customHeight="1">
      <c r="A501" s="133"/>
      <c r="B501" s="133"/>
      <c r="C501" s="134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</row>
    <row r="502" ht="12.0" customHeight="1">
      <c r="A502" s="133"/>
      <c r="B502" s="133"/>
      <c r="C502" s="134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</row>
    <row r="503" ht="12.0" customHeight="1">
      <c r="A503" s="133"/>
      <c r="B503" s="133"/>
      <c r="C503" s="134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</row>
    <row r="504" ht="12.0" customHeight="1">
      <c r="A504" s="133"/>
      <c r="B504" s="133"/>
      <c r="C504" s="134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</row>
    <row r="505" ht="12.0" customHeight="1">
      <c r="A505" s="133"/>
      <c r="B505" s="133"/>
      <c r="C505" s="134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</row>
    <row r="506" ht="12.0" customHeight="1">
      <c r="A506" s="133"/>
      <c r="B506" s="133"/>
      <c r="C506" s="134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</row>
    <row r="507" ht="12.0" customHeight="1">
      <c r="A507" s="133"/>
      <c r="B507" s="133"/>
      <c r="C507" s="134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</row>
    <row r="508" ht="12.0" customHeight="1">
      <c r="A508" s="133"/>
      <c r="B508" s="133"/>
      <c r="C508" s="134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</row>
    <row r="509" ht="12.0" customHeight="1">
      <c r="A509" s="133"/>
      <c r="B509" s="133"/>
      <c r="C509" s="134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</row>
    <row r="510" ht="12.0" customHeight="1">
      <c r="A510" s="133"/>
      <c r="B510" s="133"/>
      <c r="C510" s="134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</row>
    <row r="511" ht="12.0" customHeight="1">
      <c r="A511" s="133"/>
      <c r="B511" s="133"/>
      <c r="C511" s="134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</row>
    <row r="512" ht="12.0" customHeight="1">
      <c r="A512" s="133"/>
      <c r="B512" s="133"/>
      <c r="C512" s="134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</row>
    <row r="513" ht="12.0" customHeight="1">
      <c r="A513" s="133"/>
      <c r="B513" s="133"/>
      <c r="C513" s="134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</row>
    <row r="514" ht="12.0" customHeight="1">
      <c r="A514" s="133"/>
      <c r="B514" s="133"/>
      <c r="C514" s="134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</row>
    <row r="515" ht="12.0" customHeight="1">
      <c r="A515" s="133"/>
      <c r="B515" s="133"/>
      <c r="C515" s="134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</row>
    <row r="516" ht="12.0" customHeight="1">
      <c r="A516" s="133"/>
      <c r="B516" s="133"/>
      <c r="C516" s="134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</row>
    <row r="517" ht="12.0" customHeight="1">
      <c r="A517" s="133"/>
      <c r="B517" s="133"/>
      <c r="C517" s="134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</row>
    <row r="518" ht="12.0" customHeight="1">
      <c r="A518" s="133"/>
      <c r="B518" s="133"/>
      <c r="C518" s="134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</row>
    <row r="519" ht="12.0" customHeight="1">
      <c r="A519" s="133"/>
      <c r="B519" s="133"/>
      <c r="C519" s="134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</row>
    <row r="520" ht="12.0" customHeight="1">
      <c r="A520" s="133"/>
      <c r="B520" s="133"/>
      <c r="C520" s="134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</row>
    <row r="521" ht="12.0" customHeight="1">
      <c r="A521" s="133"/>
      <c r="B521" s="133"/>
      <c r="C521" s="134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</row>
    <row r="522" ht="12.0" customHeight="1">
      <c r="A522" s="133"/>
      <c r="B522" s="133"/>
      <c r="C522" s="134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</row>
    <row r="523" ht="12.0" customHeight="1">
      <c r="A523" s="133"/>
      <c r="B523" s="133"/>
      <c r="C523" s="134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</row>
    <row r="524" ht="12.0" customHeight="1">
      <c r="A524" s="133"/>
      <c r="B524" s="133"/>
      <c r="C524" s="134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</row>
    <row r="525" ht="12.0" customHeight="1">
      <c r="A525" s="133"/>
      <c r="B525" s="133"/>
      <c r="C525" s="134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</row>
    <row r="526" ht="12.0" customHeight="1">
      <c r="A526" s="133"/>
      <c r="B526" s="133"/>
      <c r="C526" s="134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</row>
    <row r="527" ht="12.0" customHeight="1">
      <c r="A527" s="133"/>
      <c r="B527" s="133"/>
      <c r="C527" s="134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</row>
    <row r="528" ht="12.0" customHeight="1">
      <c r="A528" s="133"/>
      <c r="B528" s="133"/>
      <c r="C528" s="134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</row>
    <row r="529" ht="12.0" customHeight="1">
      <c r="A529" s="133"/>
      <c r="B529" s="133"/>
      <c r="C529" s="134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</row>
    <row r="530" ht="12.0" customHeight="1">
      <c r="A530" s="133"/>
      <c r="B530" s="133"/>
      <c r="C530" s="134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</row>
    <row r="531" ht="12.0" customHeight="1">
      <c r="A531" s="133"/>
      <c r="B531" s="133"/>
      <c r="C531" s="134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</row>
    <row r="532" ht="12.0" customHeight="1">
      <c r="A532" s="133"/>
      <c r="B532" s="133"/>
      <c r="C532" s="134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</row>
    <row r="533" ht="12.0" customHeight="1">
      <c r="A533" s="133"/>
      <c r="B533" s="133"/>
      <c r="C533" s="134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</row>
    <row r="534" ht="12.0" customHeight="1">
      <c r="A534" s="133"/>
      <c r="B534" s="133"/>
      <c r="C534" s="134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</row>
    <row r="535" ht="12.0" customHeight="1">
      <c r="A535" s="133"/>
      <c r="B535" s="133"/>
      <c r="C535" s="134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</row>
    <row r="536" ht="12.0" customHeight="1">
      <c r="A536" s="133"/>
      <c r="B536" s="133"/>
      <c r="C536" s="134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</row>
    <row r="537" ht="12.0" customHeight="1">
      <c r="A537" s="133"/>
      <c r="B537" s="133"/>
      <c r="C537" s="134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</row>
    <row r="538" ht="12.0" customHeight="1">
      <c r="A538" s="133"/>
      <c r="B538" s="133"/>
      <c r="C538" s="134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</row>
    <row r="539" ht="12.0" customHeight="1">
      <c r="A539" s="133"/>
      <c r="B539" s="133"/>
      <c r="C539" s="134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</row>
    <row r="540" ht="12.0" customHeight="1">
      <c r="A540" s="133"/>
      <c r="B540" s="133"/>
      <c r="C540" s="134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</row>
    <row r="541" ht="12.0" customHeight="1">
      <c r="A541" s="133"/>
      <c r="B541" s="133"/>
      <c r="C541" s="134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</row>
    <row r="542" ht="12.0" customHeight="1">
      <c r="A542" s="133"/>
      <c r="B542" s="133"/>
      <c r="C542" s="134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</row>
    <row r="543" ht="12.0" customHeight="1">
      <c r="A543" s="133"/>
      <c r="B543" s="133"/>
      <c r="C543" s="134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</row>
    <row r="544" ht="12.0" customHeight="1">
      <c r="A544" s="133"/>
      <c r="B544" s="133"/>
      <c r="C544" s="134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</row>
    <row r="545" ht="12.0" customHeight="1">
      <c r="A545" s="133"/>
      <c r="B545" s="133"/>
      <c r="C545" s="134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</row>
    <row r="546" ht="12.0" customHeight="1">
      <c r="A546" s="133"/>
      <c r="B546" s="133"/>
      <c r="C546" s="134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</row>
    <row r="547" ht="12.0" customHeight="1">
      <c r="A547" s="133"/>
      <c r="B547" s="133"/>
      <c r="C547" s="134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</row>
    <row r="548" ht="12.0" customHeight="1">
      <c r="A548" s="133"/>
      <c r="B548" s="133"/>
      <c r="C548" s="134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</row>
    <row r="549" ht="12.0" customHeight="1">
      <c r="A549" s="133"/>
      <c r="B549" s="133"/>
      <c r="C549" s="134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</row>
    <row r="550" ht="12.0" customHeight="1">
      <c r="A550" s="133"/>
      <c r="B550" s="133"/>
      <c r="C550" s="134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</row>
    <row r="551" ht="12.0" customHeight="1">
      <c r="A551" s="133"/>
      <c r="B551" s="133"/>
      <c r="C551" s="134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</row>
    <row r="552" ht="12.0" customHeight="1">
      <c r="A552" s="133"/>
      <c r="B552" s="133"/>
      <c r="C552" s="134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</row>
    <row r="553" ht="12.0" customHeight="1">
      <c r="A553" s="133"/>
      <c r="B553" s="133"/>
      <c r="C553" s="134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</row>
    <row r="554" ht="12.0" customHeight="1">
      <c r="A554" s="133"/>
      <c r="B554" s="133"/>
      <c r="C554" s="134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</row>
    <row r="555" ht="12.0" customHeight="1">
      <c r="A555" s="133"/>
      <c r="B555" s="133"/>
      <c r="C555" s="134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</row>
    <row r="556" ht="12.0" customHeight="1">
      <c r="A556" s="133"/>
      <c r="B556" s="133"/>
      <c r="C556" s="134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</row>
    <row r="557" ht="12.0" customHeight="1">
      <c r="A557" s="133"/>
      <c r="B557" s="133"/>
      <c r="C557" s="134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</row>
    <row r="558" ht="12.0" customHeight="1">
      <c r="A558" s="133"/>
      <c r="B558" s="133"/>
      <c r="C558" s="134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</row>
    <row r="559" ht="12.0" customHeight="1">
      <c r="A559" s="133"/>
      <c r="B559" s="133"/>
      <c r="C559" s="134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</row>
    <row r="560" ht="12.0" customHeight="1">
      <c r="A560" s="133"/>
      <c r="B560" s="133"/>
      <c r="C560" s="134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</row>
    <row r="561" ht="12.0" customHeight="1">
      <c r="A561" s="133"/>
      <c r="B561" s="133"/>
      <c r="C561" s="134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</row>
    <row r="562" ht="12.0" customHeight="1">
      <c r="A562" s="133"/>
      <c r="B562" s="133"/>
      <c r="C562" s="134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</row>
    <row r="563" ht="12.0" customHeight="1">
      <c r="A563" s="133"/>
      <c r="B563" s="133"/>
      <c r="C563" s="134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</row>
    <row r="564" ht="12.0" customHeight="1">
      <c r="A564" s="133"/>
      <c r="B564" s="133"/>
      <c r="C564" s="134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</row>
    <row r="565" ht="12.0" customHeight="1">
      <c r="A565" s="133"/>
      <c r="B565" s="133"/>
      <c r="C565" s="134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</row>
    <row r="566" ht="12.0" customHeight="1">
      <c r="A566" s="133"/>
      <c r="B566" s="133"/>
      <c r="C566" s="134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</row>
    <row r="567" ht="12.0" customHeight="1">
      <c r="A567" s="133"/>
      <c r="B567" s="133"/>
      <c r="C567" s="134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</row>
    <row r="568" ht="12.0" customHeight="1">
      <c r="A568" s="133"/>
      <c r="B568" s="133"/>
      <c r="C568" s="134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</row>
    <row r="569" ht="12.0" customHeight="1">
      <c r="A569" s="133"/>
      <c r="B569" s="133"/>
      <c r="C569" s="134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</row>
    <row r="570" ht="12.0" customHeight="1">
      <c r="A570" s="133"/>
      <c r="B570" s="133"/>
      <c r="C570" s="134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</row>
    <row r="571" ht="12.0" customHeight="1">
      <c r="A571" s="133"/>
      <c r="B571" s="133"/>
      <c r="C571" s="134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</row>
    <row r="572" ht="12.0" customHeight="1">
      <c r="A572" s="133"/>
      <c r="B572" s="133"/>
      <c r="C572" s="134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</row>
    <row r="573" ht="12.0" customHeight="1">
      <c r="A573" s="133"/>
      <c r="B573" s="133"/>
      <c r="C573" s="134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</row>
    <row r="574" ht="12.0" customHeight="1">
      <c r="A574" s="133"/>
      <c r="B574" s="133"/>
      <c r="C574" s="134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</row>
    <row r="575" ht="12.0" customHeight="1">
      <c r="A575" s="133"/>
      <c r="B575" s="133"/>
      <c r="C575" s="134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</row>
    <row r="576" ht="12.0" customHeight="1">
      <c r="A576" s="133"/>
      <c r="B576" s="133"/>
      <c r="C576" s="134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</row>
    <row r="577" ht="12.0" customHeight="1">
      <c r="A577" s="133"/>
      <c r="B577" s="133"/>
      <c r="C577" s="134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</row>
    <row r="578" ht="12.0" customHeight="1">
      <c r="A578" s="133"/>
      <c r="B578" s="133"/>
      <c r="C578" s="134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</row>
    <row r="579" ht="12.0" customHeight="1">
      <c r="A579" s="133"/>
      <c r="B579" s="133"/>
      <c r="C579" s="134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</row>
    <row r="580" ht="12.0" customHeight="1">
      <c r="A580" s="133"/>
      <c r="B580" s="133"/>
      <c r="C580" s="134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</row>
    <row r="581" ht="12.0" customHeight="1">
      <c r="A581" s="133"/>
      <c r="B581" s="133"/>
      <c r="C581" s="134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</row>
    <row r="582" ht="12.0" customHeight="1">
      <c r="A582" s="133"/>
      <c r="B582" s="133"/>
      <c r="C582" s="134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</row>
    <row r="583" ht="12.0" customHeight="1">
      <c r="A583" s="133"/>
      <c r="B583" s="133"/>
      <c r="C583" s="134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</row>
    <row r="584" ht="12.0" customHeight="1">
      <c r="A584" s="133"/>
      <c r="B584" s="133"/>
      <c r="C584" s="134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</row>
    <row r="585" ht="12.0" customHeight="1">
      <c r="A585" s="133"/>
      <c r="B585" s="133"/>
      <c r="C585" s="134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</row>
    <row r="586" ht="12.0" customHeight="1">
      <c r="A586" s="133"/>
      <c r="B586" s="133"/>
      <c r="C586" s="134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</row>
    <row r="587" ht="12.0" customHeight="1">
      <c r="A587" s="133"/>
      <c r="B587" s="133"/>
      <c r="C587" s="134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</row>
    <row r="588" ht="12.0" customHeight="1">
      <c r="A588" s="133"/>
      <c r="B588" s="133"/>
      <c r="C588" s="134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</row>
    <row r="589" ht="12.0" customHeight="1">
      <c r="A589" s="133"/>
      <c r="B589" s="133"/>
      <c r="C589" s="134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</row>
    <row r="590" ht="12.0" customHeight="1">
      <c r="A590" s="133"/>
      <c r="B590" s="133"/>
      <c r="C590" s="134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</row>
    <row r="591" ht="12.0" customHeight="1">
      <c r="A591" s="133"/>
      <c r="B591" s="133"/>
      <c r="C591" s="134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</row>
    <row r="592" ht="12.0" customHeight="1">
      <c r="A592" s="133"/>
      <c r="B592" s="133"/>
      <c r="C592" s="134"/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</row>
    <row r="593" ht="12.0" customHeight="1">
      <c r="A593" s="133"/>
      <c r="B593" s="133"/>
      <c r="C593" s="134"/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</row>
    <row r="594" ht="12.0" customHeight="1">
      <c r="A594" s="133"/>
      <c r="B594" s="133"/>
      <c r="C594" s="134"/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</row>
    <row r="595" ht="12.0" customHeight="1">
      <c r="A595" s="133"/>
      <c r="B595" s="133"/>
      <c r="C595" s="134"/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</row>
    <row r="596" ht="12.0" customHeight="1">
      <c r="A596" s="133"/>
      <c r="B596" s="133"/>
      <c r="C596" s="134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</row>
    <row r="597" ht="12.0" customHeight="1">
      <c r="A597" s="133"/>
      <c r="B597" s="133"/>
      <c r="C597" s="134"/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</row>
    <row r="598" ht="12.0" customHeight="1">
      <c r="A598" s="133"/>
      <c r="B598" s="133"/>
      <c r="C598" s="134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</row>
    <row r="599" ht="12.0" customHeight="1">
      <c r="A599" s="133"/>
      <c r="B599" s="133"/>
      <c r="C599" s="134"/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</row>
    <row r="600" ht="12.0" customHeight="1">
      <c r="A600" s="133"/>
      <c r="B600" s="133"/>
      <c r="C600" s="134"/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</row>
    <row r="601" ht="12.0" customHeight="1">
      <c r="A601" s="133"/>
      <c r="B601" s="133"/>
      <c r="C601" s="134"/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</row>
    <row r="602" ht="12.0" customHeight="1">
      <c r="A602" s="133"/>
      <c r="B602" s="133"/>
      <c r="C602" s="134"/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</row>
    <row r="603" ht="12.0" customHeight="1">
      <c r="A603" s="133"/>
      <c r="B603" s="133"/>
      <c r="C603" s="134"/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</row>
    <row r="604" ht="12.0" customHeight="1">
      <c r="A604" s="133"/>
      <c r="B604" s="133"/>
      <c r="C604" s="134"/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</row>
    <row r="605" ht="12.0" customHeight="1">
      <c r="A605" s="133"/>
      <c r="B605" s="133"/>
      <c r="C605" s="134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</row>
    <row r="606" ht="12.0" customHeight="1">
      <c r="A606" s="133"/>
      <c r="B606" s="133"/>
      <c r="C606" s="134"/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</row>
    <row r="607" ht="12.0" customHeight="1">
      <c r="A607" s="133"/>
      <c r="B607" s="133"/>
      <c r="C607" s="134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</row>
    <row r="608" ht="12.0" customHeight="1">
      <c r="A608" s="133"/>
      <c r="B608" s="133"/>
      <c r="C608" s="134"/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</row>
    <row r="609" ht="12.0" customHeight="1">
      <c r="A609" s="133"/>
      <c r="B609" s="133"/>
      <c r="C609" s="134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</row>
    <row r="610" ht="12.0" customHeight="1">
      <c r="A610" s="133"/>
      <c r="B610" s="133"/>
      <c r="C610" s="134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</row>
    <row r="611" ht="12.0" customHeight="1">
      <c r="A611" s="133"/>
      <c r="B611" s="133"/>
      <c r="C611" s="134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</row>
    <row r="612" ht="12.0" customHeight="1">
      <c r="A612" s="133"/>
      <c r="B612" s="133"/>
      <c r="C612" s="134"/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</row>
    <row r="613" ht="12.0" customHeight="1">
      <c r="A613" s="133"/>
      <c r="B613" s="133"/>
      <c r="C613" s="134"/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</row>
    <row r="614" ht="12.0" customHeight="1">
      <c r="A614" s="133"/>
      <c r="B614" s="133"/>
      <c r="C614" s="134"/>
      <c r="D614" s="121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</row>
    <row r="615" ht="12.0" customHeight="1">
      <c r="A615" s="133"/>
      <c r="B615" s="133"/>
      <c r="C615" s="134"/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</row>
    <row r="616" ht="12.0" customHeight="1">
      <c r="A616" s="133"/>
      <c r="B616" s="133"/>
      <c r="C616" s="134"/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</row>
    <row r="617" ht="12.0" customHeight="1">
      <c r="A617" s="133"/>
      <c r="B617" s="133"/>
      <c r="C617" s="134"/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</row>
    <row r="618" ht="12.0" customHeight="1">
      <c r="A618" s="133"/>
      <c r="B618" s="133"/>
      <c r="C618" s="134"/>
      <c r="D618" s="121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</row>
    <row r="619" ht="12.0" customHeight="1">
      <c r="A619" s="133"/>
      <c r="B619" s="133"/>
      <c r="C619" s="134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</row>
    <row r="620" ht="12.0" customHeight="1">
      <c r="A620" s="133"/>
      <c r="B620" s="133"/>
      <c r="C620" s="134"/>
      <c r="D620" s="121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</row>
    <row r="621" ht="12.0" customHeight="1">
      <c r="A621" s="133"/>
      <c r="B621" s="133"/>
      <c r="C621" s="134"/>
      <c r="D621" s="121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</row>
    <row r="622" ht="12.0" customHeight="1">
      <c r="A622" s="133"/>
      <c r="B622" s="133"/>
      <c r="C622" s="134"/>
      <c r="D622" s="121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</row>
    <row r="623" ht="12.0" customHeight="1">
      <c r="A623" s="133"/>
      <c r="B623" s="133"/>
      <c r="C623" s="134"/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</row>
    <row r="624" ht="12.0" customHeight="1">
      <c r="A624" s="133"/>
      <c r="B624" s="133"/>
      <c r="C624" s="134"/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</row>
    <row r="625" ht="12.0" customHeight="1">
      <c r="A625" s="133"/>
      <c r="B625" s="133"/>
      <c r="C625" s="134"/>
      <c r="D625" s="121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</row>
    <row r="626" ht="12.0" customHeight="1">
      <c r="A626" s="133"/>
      <c r="B626" s="133"/>
      <c r="C626" s="134"/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</row>
    <row r="627" ht="12.0" customHeight="1">
      <c r="A627" s="133"/>
      <c r="B627" s="133"/>
      <c r="C627" s="134"/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</row>
    <row r="628" ht="12.0" customHeight="1">
      <c r="A628" s="133"/>
      <c r="B628" s="133"/>
      <c r="C628" s="134"/>
      <c r="D628" s="121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</row>
    <row r="629" ht="12.0" customHeight="1">
      <c r="A629" s="133"/>
      <c r="B629" s="133"/>
      <c r="C629" s="134"/>
      <c r="D629" s="121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</row>
    <row r="630" ht="12.0" customHeight="1">
      <c r="A630" s="133"/>
      <c r="B630" s="133"/>
      <c r="C630" s="134"/>
      <c r="D630" s="121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</row>
    <row r="631" ht="12.0" customHeight="1">
      <c r="A631" s="133"/>
      <c r="B631" s="133"/>
      <c r="C631" s="134"/>
      <c r="D631" s="121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</row>
    <row r="632" ht="12.0" customHeight="1">
      <c r="A632" s="133"/>
      <c r="B632" s="133"/>
      <c r="C632" s="134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</row>
    <row r="633" ht="12.0" customHeight="1">
      <c r="A633" s="133"/>
      <c r="B633" s="133"/>
      <c r="C633" s="134"/>
      <c r="D633" s="121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</row>
    <row r="634" ht="12.0" customHeight="1">
      <c r="A634" s="133"/>
      <c r="B634" s="133"/>
      <c r="C634" s="134"/>
      <c r="D634" s="121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</row>
    <row r="635" ht="12.0" customHeight="1">
      <c r="A635" s="133"/>
      <c r="B635" s="133"/>
      <c r="C635" s="134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</row>
    <row r="636" ht="12.0" customHeight="1">
      <c r="A636" s="133"/>
      <c r="B636" s="133"/>
      <c r="C636" s="134"/>
      <c r="D636" s="121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</row>
    <row r="637" ht="12.0" customHeight="1">
      <c r="A637" s="133"/>
      <c r="B637" s="133"/>
      <c r="C637" s="134"/>
      <c r="D637" s="121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</row>
    <row r="638" ht="12.0" customHeight="1">
      <c r="A638" s="133"/>
      <c r="B638" s="133"/>
      <c r="C638" s="134"/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</row>
    <row r="639" ht="12.0" customHeight="1">
      <c r="A639" s="133"/>
      <c r="B639" s="133"/>
      <c r="C639" s="134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</row>
    <row r="640" ht="12.0" customHeight="1">
      <c r="A640" s="133"/>
      <c r="B640" s="133"/>
      <c r="C640" s="134"/>
      <c r="D640" s="121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</row>
    <row r="641" ht="12.0" customHeight="1">
      <c r="A641" s="133"/>
      <c r="B641" s="133"/>
      <c r="C641" s="134"/>
      <c r="D641" s="121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</row>
    <row r="642" ht="12.0" customHeight="1">
      <c r="A642" s="133"/>
      <c r="B642" s="133"/>
      <c r="C642" s="134"/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</row>
    <row r="643" ht="12.0" customHeight="1">
      <c r="A643" s="133"/>
      <c r="B643" s="133"/>
      <c r="C643" s="134"/>
      <c r="D643" s="121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</row>
    <row r="644" ht="12.0" customHeight="1">
      <c r="A644" s="133"/>
      <c r="B644" s="133"/>
      <c r="C644" s="134"/>
      <c r="D644" s="121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</row>
    <row r="645" ht="12.0" customHeight="1">
      <c r="A645" s="133"/>
      <c r="B645" s="133"/>
      <c r="C645" s="134"/>
      <c r="D645" s="121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</row>
    <row r="646" ht="12.0" customHeight="1">
      <c r="A646" s="133"/>
      <c r="B646" s="133"/>
      <c r="C646" s="134"/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</row>
    <row r="647" ht="12.0" customHeight="1">
      <c r="A647" s="133"/>
      <c r="B647" s="133"/>
      <c r="C647" s="134"/>
      <c r="D647" s="121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</row>
    <row r="648" ht="12.0" customHeight="1">
      <c r="A648" s="133"/>
      <c r="B648" s="133"/>
      <c r="C648" s="134"/>
      <c r="D648" s="121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</row>
    <row r="649" ht="12.0" customHeight="1">
      <c r="A649" s="133"/>
      <c r="B649" s="133"/>
      <c r="C649" s="134"/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</row>
    <row r="650" ht="12.0" customHeight="1">
      <c r="A650" s="133"/>
      <c r="B650" s="133"/>
      <c r="C650" s="134"/>
      <c r="D650" s="121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</row>
    <row r="651" ht="12.0" customHeight="1">
      <c r="A651" s="133"/>
      <c r="B651" s="133"/>
      <c r="C651" s="134"/>
      <c r="D651" s="121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</row>
    <row r="652" ht="12.0" customHeight="1">
      <c r="A652" s="133"/>
      <c r="B652" s="133"/>
      <c r="C652" s="134"/>
      <c r="D652" s="121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</row>
    <row r="653" ht="12.0" customHeight="1">
      <c r="A653" s="133"/>
      <c r="B653" s="133"/>
      <c r="C653" s="134"/>
      <c r="D653" s="121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</row>
    <row r="654" ht="12.0" customHeight="1">
      <c r="A654" s="133"/>
      <c r="B654" s="133"/>
      <c r="C654" s="134"/>
      <c r="D654" s="121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</row>
    <row r="655" ht="12.0" customHeight="1">
      <c r="A655" s="133"/>
      <c r="B655" s="133"/>
      <c r="C655" s="134"/>
      <c r="D655" s="121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</row>
    <row r="656" ht="12.0" customHeight="1">
      <c r="A656" s="133"/>
      <c r="B656" s="133"/>
      <c r="C656" s="134"/>
      <c r="D656" s="121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</row>
    <row r="657" ht="12.0" customHeight="1">
      <c r="A657" s="133"/>
      <c r="B657" s="133"/>
      <c r="C657" s="134"/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</row>
    <row r="658" ht="12.0" customHeight="1">
      <c r="A658" s="133"/>
      <c r="B658" s="133"/>
      <c r="C658" s="134"/>
      <c r="D658" s="121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</row>
    <row r="659" ht="12.0" customHeight="1">
      <c r="A659" s="133"/>
      <c r="B659" s="133"/>
      <c r="C659" s="134"/>
      <c r="D659" s="121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</row>
    <row r="660" ht="12.0" customHeight="1">
      <c r="A660" s="133"/>
      <c r="B660" s="133"/>
      <c r="C660" s="134"/>
      <c r="D660" s="121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</row>
    <row r="661" ht="12.0" customHeight="1">
      <c r="A661" s="133"/>
      <c r="B661" s="133"/>
      <c r="C661" s="134"/>
      <c r="D661" s="121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</row>
    <row r="662" ht="12.0" customHeight="1">
      <c r="A662" s="133"/>
      <c r="B662" s="133"/>
      <c r="C662" s="134"/>
      <c r="D662" s="121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</row>
    <row r="663" ht="12.0" customHeight="1">
      <c r="A663" s="133"/>
      <c r="B663" s="133"/>
      <c r="C663" s="134"/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</row>
    <row r="664" ht="12.0" customHeight="1">
      <c r="A664" s="133"/>
      <c r="B664" s="133"/>
      <c r="C664" s="134"/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</row>
    <row r="665" ht="12.0" customHeight="1">
      <c r="A665" s="133"/>
      <c r="B665" s="133"/>
      <c r="C665" s="134"/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</row>
    <row r="666" ht="12.0" customHeight="1">
      <c r="A666" s="133"/>
      <c r="B666" s="133"/>
      <c r="C666" s="134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</row>
    <row r="667" ht="12.0" customHeight="1">
      <c r="A667" s="133"/>
      <c r="B667" s="133"/>
      <c r="C667" s="134"/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</row>
    <row r="668" ht="12.0" customHeight="1">
      <c r="A668" s="133"/>
      <c r="B668" s="133"/>
      <c r="C668" s="134"/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</row>
    <row r="669" ht="12.0" customHeight="1">
      <c r="A669" s="133"/>
      <c r="B669" s="133"/>
      <c r="C669" s="134"/>
      <c r="D669" s="121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</row>
    <row r="670" ht="12.0" customHeight="1">
      <c r="A670" s="133"/>
      <c r="B670" s="133"/>
      <c r="C670" s="134"/>
      <c r="D670" s="121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</row>
    <row r="671" ht="12.0" customHeight="1">
      <c r="A671" s="133"/>
      <c r="B671" s="133"/>
      <c r="C671" s="134"/>
      <c r="D671" s="121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</row>
    <row r="672" ht="12.0" customHeight="1">
      <c r="A672" s="133"/>
      <c r="B672" s="133"/>
      <c r="C672" s="134"/>
      <c r="D672" s="121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</row>
    <row r="673" ht="12.0" customHeight="1">
      <c r="A673" s="133"/>
      <c r="B673" s="133"/>
      <c r="C673" s="134"/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</row>
    <row r="674" ht="12.0" customHeight="1">
      <c r="A674" s="133"/>
      <c r="B674" s="133"/>
      <c r="C674" s="134"/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</row>
    <row r="675" ht="12.0" customHeight="1">
      <c r="A675" s="133"/>
      <c r="B675" s="133"/>
      <c r="C675" s="134"/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</row>
    <row r="676" ht="12.0" customHeight="1">
      <c r="A676" s="133"/>
      <c r="B676" s="133"/>
      <c r="C676" s="134"/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</row>
    <row r="677" ht="12.0" customHeight="1">
      <c r="A677" s="133"/>
      <c r="B677" s="133"/>
      <c r="C677" s="134"/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</row>
    <row r="678" ht="12.0" customHeight="1">
      <c r="A678" s="133"/>
      <c r="B678" s="133"/>
      <c r="C678" s="134"/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</row>
    <row r="679" ht="12.0" customHeight="1">
      <c r="A679" s="133"/>
      <c r="B679" s="133"/>
      <c r="C679" s="134"/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</row>
    <row r="680" ht="12.0" customHeight="1">
      <c r="A680" s="133"/>
      <c r="B680" s="133"/>
      <c r="C680" s="134"/>
      <c r="D680" s="121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</row>
    <row r="681" ht="12.0" customHeight="1">
      <c r="A681" s="133"/>
      <c r="B681" s="133"/>
      <c r="C681" s="134"/>
      <c r="D681" s="121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</row>
    <row r="682" ht="12.0" customHeight="1">
      <c r="A682" s="133"/>
      <c r="B682" s="133"/>
      <c r="C682" s="134"/>
      <c r="D682" s="121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</row>
    <row r="683" ht="12.0" customHeight="1">
      <c r="A683" s="133"/>
      <c r="B683" s="133"/>
      <c r="C683" s="134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</row>
    <row r="684" ht="12.0" customHeight="1">
      <c r="A684" s="133"/>
      <c r="B684" s="133"/>
      <c r="C684" s="134"/>
      <c r="D684" s="121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</row>
    <row r="685" ht="12.0" customHeight="1">
      <c r="A685" s="133"/>
      <c r="B685" s="133"/>
      <c r="C685" s="134"/>
      <c r="D685" s="121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</row>
    <row r="686" ht="12.0" customHeight="1">
      <c r="A686" s="133"/>
      <c r="B686" s="133"/>
      <c r="C686" s="134"/>
      <c r="D686" s="121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</row>
    <row r="687" ht="12.0" customHeight="1">
      <c r="A687" s="133"/>
      <c r="B687" s="133"/>
      <c r="C687" s="134"/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</row>
    <row r="688" ht="12.0" customHeight="1">
      <c r="A688" s="133"/>
      <c r="B688" s="133"/>
      <c r="C688" s="134"/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</row>
    <row r="689" ht="12.0" customHeight="1">
      <c r="A689" s="133"/>
      <c r="B689" s="133"/>
      <c r="C689" s="134"/>
      <c r="D689" s="121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</row>
    <row r="690" ht="12.0" customHeight="1">
      <c r="A690" s="133"/>
      <c r="B690" s="133"/>
      <c r="C690" s="134"/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</row>
    <row r="691" ht="12.0" customHeight="1">
      <c r="A691" s="133"/>
      <c r="B691" s="133"/>
      <c r="C691" s="134"/>
      <c r="D691" s="121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</row>
    <row r="692" ht="12.0" customHeight="1">
      <c r="A692" s="133"/>
      <c r="B692" s="133"/>
      <c r="C692" s="134"/>
      <c r="D692" s="121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</row>
    <row r="693" ht="12.0" customHeight="1">
      <c r="A693" s="133"/>
      <c r="B693" s="133"/>
      <c r="C693" s="134"/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</row>
    <row r="694" ht="12.0" customHeight="1">
      <c r="A694" s="133"/>
      <c r="B694" s="133"/>
      <c r="C694" s="134"/>
      <c r="D694" s="121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</row>
    <row r="695" ht="12.0" customHeight="1">
      <c r="A695" s="133"/>
      <c r="B695" s="133"/>
      <c r="C695" s="134"/>
      <c r="D695" s="121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</row>
    <row r="696" ht="12.0" customHeight="1">
      <c r="A696" s="133"/>
      <c r="B696" s="133"/>
      <c r="C696" s="134"/>
      <c r="D696" s="121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</row>
    <row r="697" ht="12.0" customHeight="1">
      <c r="A697" s="133"/>
      <c r="B697" s="133"/>
      <c r="C697" s="134"/>
      <c r="D697" s="121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</row>
    <row r="698" ht="12.0" customHeight="1">
      <c r="A698" s="133"/>
      <c r="B698" s="133"/>
      <c r="C698" s="134"/>
      <c r="D698" s="121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</row>
    <row r="699" ht="12.0" customHeight="1">
      <c r="A699" s="133"/>
      <c r="B699" s="133"/>
      <c r="C699" s="134"/>
      <c r="D699" s="121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</row>
    <row r="700" ht="12.0" customHeight="1">
      <c r="A700" s="133"/>
      <c r="B700" s="133"/>
      <c r="C700" s="134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</row>
    <row r="701" ht="12.0" customHeight="1">
      <c r="A701" s="133"/>
      <c r="B701" s="133"/>
      <c r="C701" s="134"/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</row>
    <row r="702" ht="12.0" customHeight="1">
      <c r="A702" s="133"/>
      <c r="B702" s="133"/>
      <c r="C702" s="134"/>
      <c r="D702" s="121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</row>
    <row r="703" ht="12.0" customHeight="1">
      <c r="A703" s="133"/>
      <c r="B703" s="133"/>
      <c r="C703" s="134"/>
      <c r="D703" s="121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</row>
    <row r="704" ht="12.0" customHeight="1">
      <c r="A704" s="133"/>
      <c r="B704" s="133"/>
      <c r="C704" s="134"/>
      <c r="D704" s="121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</row>
    <row r="705" ht="12.0" customHeight="1">
      <c r="A705" s="133"/>
      <c r="B705" s="133"/>
      <c r="C705" s="134"/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</row>
    <row r="706" ht="12.0" customHeight="1">
      <c r="A706" s="133"/>
      <c r="B706" s="133"/>
      <c r="C706" s="134"/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</row>
    <row r="707" ht="12.0" customHeight="1">
      <c r="A707" s="133"/>
      <c r="B707" s="133"/>
      <c r="C707" s="134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</row>
    <row r="708" ht="12.0" customHeight="1">
      <c r="A708" s="133"/>
      <c r="B708" s="133"/>
      <c r="C708" s="134"/>
      <c r="D708" s="121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</row>
    <row r="709" ht="12.0" customHeight="1">
      <c r="A709" s="133"/>
      <c r="B709" s="133"/>
      <c r="C709" s="134"/>
      <c r="D709" s="121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</row>
    <row r="710" ht="12.0" customHeight="1">
      <c r="A710" s="133"/>
      <c r="B710" s="133"/>
      <c r="C710" s="134"/>
      <c r="D710" s="121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</row>
    <row r="711" ht="12.0" customHeight="1">
      <c r="A711" s="133"/>
      <c r="B711" s="133"/>
      <c r="C711" s="134"/>
      <c r="D711" s="121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</row>
    <row r="712" ht="12.0" customHeight="1">
      <c r="A712" s="133"/>
      <c r="B712" s="133"/>
      <c r="C712" s="134"/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</row>
    <row r="713" ht="12.0" customHeight="1">
      <c r="A713" s="133"/>
      <c r="B713" s="133"/>
      <c r="C713" s="134"/>
      <c r="D713" s="121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</row>
    <row r="714" ht="12.0" customHeight="1">
      <c r="A714" s="133"/>
      <c r="B714" s="133"/>
      <c r="C714" s="134"/>
      <c r="D714" s="121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</row>
    <row r="715" ht="12.0" customHeight="1">
      <c r="A715" s="133"/>
      <c r="B715" s="133"/>
      <c r="C715" s="134"/>
      <c r="D715" s="121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</row>
    <row r="716" ht="12.0" customHeight="1">
      <c r="A716" s="133"/>
      <c r="B716" s="133"/>
      <c r="C716" s="134"/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</row>
    <row r="717" ht="12.0" customHeight="1">
      <c r="A717" s="133"/>
      <c r="B717" s="133"/>
      <c r="C717" s="134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</row>
    <row r="718" ht="12.0" customHeight="1">
      <c r="A718" s="133"/>
      <c r="B718" s="133"/>
      <c r="C718" s="134"/>
      <c r="D718" s="121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</row>
    <row r="719" ht="12.0" customHeight="1">
      <c r="A719" s="133"/>
      <c r="B719" s="133"/>
      <c r="C719" s="134"/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</row>
    <row r="720" ht="12.0" customHeight="1">
      <c r="A720" s="133"/>
      <c r="B720" s="133"/>
      <c r="C720" s="134"/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</row>
    <row r="721" ht="12.0" customHeight="1">
      <c r="A721" s="133"/>
      <c r="B721" s="133"/>
      <c r="C721" s="134"/>
      <c r="D721" s="121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</row>
    <row r="722" ht="12.0" customHeight="1">
      <c r="A722" s="133"/>
      <c r="B722" s="133"/>
      <c r="C722" s="134"/>
      <c r="D722" s="121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</row>
    <row r="723" ht="12.0" customHeight="1">
      <c r="A723" s="133"/>
      <c r="B723" s="133"/>
      <c r="C723" s="134"/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</row>
    <row r="724" ht="12.0" customHeight="1">
      <c r="A724" s="133"/>
      <c r="B724" s="133"/>
      <c r="C724" s="134"/>
      <c r="D724" s="121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</row>
    <row r="725" ht="12.0" customHeight="1">
      <c r="A725" s="133"/>
      <c r="B725" s="133"/>
      <c r="C725" s="134"/>
      <c r="D725" s="121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</row>
    <row r="726" ht="12.0" customHeight="1">
      <c r="A726" s="133"/>
      <c r="B726" s="133"/>
      <c r="C726" s="134"/>
      <c r="D726" s="121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</row>
    <row r="727" ht="12.0" customHeight="1">
      <c r="A727" s="133"/>
      <c r="B727" s="133"/>
      <c r="C727" s="134"/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</row>
    <row r="728" ht="12.0" customHeight="1">
      <c r="A728" s="133"/>
      <c r="B728" s="133"/>
      <c r="C728" s="134"/>
      <c r="D728" s="121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</row>
    <row r="729" ht="12.0" customHeight="1">
      <c r="A729" s="133"/>
      <c r="B729" s="133"/>
      <c r="C729" s="134"/>
      <c r="D729" s="121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</row>
    <row r="730" ht="12.0" customHeight="1">
      <c r="A730" s="133"/>
      <c r="B730" s="133"/>
      <c r="C730" s="134"/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</row>
    <row r="731" ht="12.0" customHeight="1">
      <c r="A731" s="133"/>
      <c r="B731" s="133"/>
      <c r="C731" s="134"/>
      <c r="D731" s="121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</row>
    <row r="732" ht="12.0" customHeight="1">
      <c r="A732" s="133"/>
      <c r="B732" s="133"/>
      <c r="C732" s="134"/>
      <c r="D732" s="121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</row>
    <row r="733" ht="12.0" customHeight="1">
      <c r="A733" s="133"/>
      <c r="B733" s="133"/>
      <c r="C733" s="134"/>
      <c r="D733" s="121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</row>
    <row r="734" ht="12.0" customHeight="1">
      <c r="A734" s="133"/>
      <c r="B734" s="133"/>
      <c r="C734" s="134"/>
      <c r="D734" s="121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</row>
    <row r="735" ht="12.0" customHeight="1">
      <c r="A735" s="133"/>
      <c r="B735" s="133"/>
      <c r="C735" s="134"/>
      <c r="D735" s="121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</row>
    <row r="736" ht="12.0" customHeight="1">
      <c r="A736" s="133"/>
      <c r="B736" s="133"/>
      <c r="C736" s="134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</row>
    <row r="737" ht="12.0" customHeight="1">
      <c r="A737" s="133"/>
      <c r="B737" s="133"/>
      <c r="C737" s="134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</row>
    <row r="738" ht="12.0" customHeight="1">
      <c r="A738" s="133"/>
      <c r="B738" s="133"/>
      <c r="C738" s="134"/>
      <c r="D738" s="121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</row>
    <row r="739" ht="12.0" customHeight="1">
      <c r="A739" s="133"/>
      <c r="B739" s="133"/>
      <c r="C739" s="134"/>
      <c r="D739" s="121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</row>
    <row r="740" ht="12.0" customHeight="1">
      <c r="A740" s="133"/>
      <c r="B740" s="133"/>
      <c r="C740" s="134"/>
      <c r="D740" s="121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</row>
    <row r="741" ht="12.0" customHeight="1">
      <c r="A741" s="133"/>
      <c r="B741" s="133"/>
      <c r="C741" s="134"/>
      <c r="D741" s="121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</row>
    <row r="742" ht="12.0" customHeight="1">
      <c r="A742" s="133"/>
      <c r="B742" s="133"/>
      <c r="C742" s="134"/>
      <c r="D742" s="121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</row>
    <row r="743" ht="12.0" customHeight="1">
      <c r="A743" s="133"/>
      <c r="B743" s="133"/>
      <c r="C743" s="134"/>
      <c r="D743" s="121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</row>
    <row r="744" ht="12.0" customHeight="1">
      <c r="A744" s="133"/>
      <c r="B744" s="133"/>
      <c r="C744" s="134"/>
      <c r="D744" s="121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</row>
    <row r="745" ht="12.0" customHeight="1">
      <c r="A745" s="133"/>
      <c r="B745" s="133"/>
      <c r="C745" s="134"/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</row>
    <row r="746" ht="12.0" customHeight="1">
      <c r="A746" s="133"/>
      <c r="B746" s="133"/>
      <c r="C746" s="134"/>
      <c r="D746" s="121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</row>
    <row r="747" ht="12.0" customHeight="1">
      <c r="A747" s="133"/>
      <c r="B747" s="133"/>
      <c r="C747" s="134"/>
      <c r="D747" s="121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</row>
    <row r="748" ht="12.0" customHeight="1">
      <c r="A748" s="133"/>
      <c r="B748" s="133"/>
      <c r="C748" s="134"/>
      <c r="D748" s="121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</row>
    <row r="749" ht="12.0" customHeight="1">
      <c r="A749" s="133"/>
      <c r="B749" s="133"/>
      <c r="C749" s="134"/>
      <c r="D749" s="121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</row>
    <row r="750" ht="12.0" customHeight="1">
      <c r="A750" s="133"/>
      <c r="B750" s="133"/>
      <c r="C750" s="134"/>
      <c r="D750" s="121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</row>
    <row r="751" ht="12.0" customHeight="1">
      <c r="A751" s="133"/>
      <c r="B751" s="133"/>
      <c r="C751" s="134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</row>
    <row r="752" ht="12.0" customHeight="1">
      <c r="A752" s="133"/>
      <c r="B752" s="133"/>
      <c r="C752" s="134"/>
      <c r="D752" s="121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</row>
    <row r="753" ht="12.0" customHeight="1">
      <c r="A753" s="133"/>
      <c r="B753" s="133"/>
      <c r="C753" s="134"/>
      <c r="D753" s="121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</row>
    <row r="754" ht="12.0" customHeight="1">
      <c r="A754" s="133"/>
      <c r="B754" s="133"/>
      <c r="C754" s="134"/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</row>
    <row r="755" ht="12.0" customHeight="1">
      <c r="A755" s="133"/>
      <c r="B755" s="133"/>
      <c r="C755" s="134"/>
      <c r="D755" s="121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</row>
    <row r="756" ht="12.0" customHeight="1">
      <c r="A756" s="133"/>
      <c r="B756" s="133"/>
      <c r="C756" s="134"/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</row>
    <row r="757" ht="12.0" customHeight="1">
      <c r="A757" s="133"/>
      <c r="B757" s="133"/>
      <c r="C757" s="134"/>
      <c r="D757" s="121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</row>
    <row r="758" ht="12.0" customHeight="1">
      <c r="A758" s="133"/>
      <c r="B758" s="133"/>
      <c r="C758" s="134"/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</row>
    <row r="759" ht="12.0" customHeight="1">
      <c r="A759" s="133"/>
      <c r="B759" s="133"/>
      <c r="C759" s="134"/>
      <c r="D759" s="121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</row>
    <row r="760" ht="12.0" customHeight="1">
      <c r="A760" s="133"/>
      <c r="B760" s="133"/>
      <c r="C760" s="134"/>
      <c r="D760" s="121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</row>
    <row r="761" ht="12.0" customHeight="1">
      <c r="A761" s="133"/>
      <c r="B761" s="133"/>
      <c r="C761" s="134"/>
      <c r="D761" s="121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</row>
    <row r="762" ht="12.0" customHeight="1">
      <c r="A762" s="133"/>
      <c r="B762" s="133"/>
      <c r="C762" s="134"/>
      <c r="D762" s="121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</row>
    <row r="763" ht="12.0" customHeight="1">
      <c r="A763" s="133"/>
      <c r="B763" s="133"/>
      <c r="C763" s="134"/>
      <c r="D763" s="121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</row>
    <row r="764" ht="12.0" customHeight="1">
      <c r="A764" s="133"/>
      <c r="B764" s="133"/>
      <c r="C764" s="134"/>
      <c r="D764" s="121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</row>
    <row r="765" ht="12.0" customHeight="1">
      <c r="A765" s="133"/>
      <c r="B765" s="133"/>
      <c r="C765" s="134"/>
      <c r="D765" s="121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</row>
    <row r="766" ht="12.0" customHeight="1">
      <c r="A766" s="133"/>
      <c r="B766" s="133"/>
      <c r="C766" s="134"/>
      <c r="D766" s="121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</row>
    <row r="767" ht="12.0" customHeight="1">
      <c r="A767" s="133"/>
      <c r="B767" s="133"/>
      <c r="C767" s="134"/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</row>
    <row r="768" ht="12.0" customHeight="1">
      <c r="A768" s="133"/>
      <c r="B768" s="133"/>
      <c r="C768" s="134"/>
      <c r="D768" s="121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</row>
    <row r="769" ht="12.0" customHeight="1">
      <c r="A769" s="133"/>
      <c r="B769" s="133"/>
      <c r="C769" s="134"/>
      <c r="D769" s="121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</row>
    <row r="770" ht="12.0" customHeight="1">
      <c r="A770" s="133"/>
      <c r="B770" s="133"/>
      <c r="C770" s="134"/>
      <c r="D770" s="121"/>
      <c r="E770" s="121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</row>
    <row r="771" ht="12.0" customHeight="1">
      <c r="A771" s="133"/>
      <c r="B771" s="133"/>
      <c r="C771" s="134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</row>
    <row r="772" ht="12.0" customHeight="1">
      <c r="A772" s="133"/>
      <c r="B772" s="133"/>
      <c r="C772" s="134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</row>
    <row r="773" ht="12.0" customHeight="1">
      <c r="A773" s="133"/>
      <c r="B773" s="133"/>
      <c r="C773" s="134"/>
      <c r="D773" s="121"/>
      <c r="E773" s="121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</row>
    <row r="774" ht="12.0" customHeight="1">
      <c r="A774" s="133"/>
      <c r="B774" s="133"/>
      <c r="C774" s="134"/>
      <c r="D774" s="121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</row>
    <row r="775" ht="12.0" customHeight="1">
      <c r="A775" s="133"/>
      <c r="B775" s="133"/>
      <c r="C775" s="134"/>
      <c r="D775" s="121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</row>
    <row r="776" ht="12.0" customHeight="1">
      <c r="A776" s="133"/>
      <c r="B776" s="133"/>
      <c r="C776" s="134"/>
      <c r="D776" s="121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</row>
    <row r="777" ht="12.0" customHeight="1">
      <c r="A777" s="133"/>
      <c r="B777" s="133"/>
      <c r="C777" s="134"/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</row>
    <row r="778" ht="12.0" customHeight="1">
      <c r="A778" s="133"/>
      <c r="B778" s="133"/>
      <c r="C778" s="134"/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</row>
    <row r="779" ht="12.0" customHeight="1">
      <c r="A779" s="133"/>
      <c r="B779" s="133"/>
      <c r="C779" s="134"/>
      <c r="D779" s="121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</row>
    <row r="780" ht="12.0" customHeight="1">
      <c r="A780" s="133"/>
      <c r="B780" s="133"/>
      <c r="C780" s="134"/>
      <c r="D780" s="121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</row>
    <row r="781" ht="12.0" customHeight="1">
      <c r="A781" s="133"/>
      <c r="B781" s="133"/>
      <c r="C781" s="134"/>
      <c r="D781" s="121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</row>
    <row r="782" ht="12.0" customHeight="1">
      <c r="A782" s="133"/>
      <c r="B782" s="133"/>
      <c r="C782" s="134"/>
      <c r="D782" s="121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</row>
    <row r="783" ht="12.0" customHeight="1">
      <c r="A783" s="133"/>
      <c r="B783" s="133"/>
      <c r="C783" s="134"/>
      <c r="D783" s="121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</row>
    <row r="784" ht="12.0" customHeight="1">
      <c r="A784" s="133"/>
      <c r="B784" s="133"/>
      <c r="C784" s="134"/>
      <c r="D784" s="121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</row>
    <row r="785" ht="12.0" customHeight="1">
      <c r="A785" s="133"/>
      <c r="B785" s="133"/>
      <c r="C785" s="134"/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</row>
    <row r="786" ht="12.0" customHeight="1">
      <c r="A786" s="133"/>
      <c r="B786" s="133"/>
      <c r="C786" s="134"/>
      <c r="D786" s="121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</row>
    <row r="787" ht="12.0" customHeight="1">
      <c r="A787" s="133"/>
      <c r="B787" s="133"/>
      <c r="C787" s="134"/>
      <c r="D787" s="121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</row>
    <row r="788" ht="12.0" customHeight="1">
      <c r="A788" s="133"/>
      <c r="B788" s="133"/>
      <c r="C788" s="134"/>
      <c r="D788" s="121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</row>
    <row r="789" ht="12.0" customHeight="1">
      <c r="A789" s="133"/>
      <c r="B789" s="133"/>
      <c r="C789" s="134"/>
      <c r="D789" s="121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</row>
    <row r="790" ht="12.0" customHeight="1">
      <c r="A790" s="133"/>
      <c r="B790" s="133"/>
      <c r="C790" s="134"/>
      <c r="D790" s="121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</row>
    <row r="791" ht="12.0" customHeight="1">
      <c r="A791" s="133"/>
      <c r="B791" s="133"/>
      <c r="C791" s="134"/>
      <c r="D791" s="121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</row>
    <row r="792" ht="12.0" customHeight="1">
      <c r="A792" s="133"/>
      <c r="B792" s="133"/>
      <c r="C792" s="134"/>
      <c r="D792" s="121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</row>
    <row r="793" ht="12.0" customHeight="1">
      <c r="A793" s="133"/>
      <c r="B793" s="133"/>
      <c r="C793" s="134"/>
      <c r="D793" s="121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</row>
    <row r="794" ht="12.0" customHeight="1">
      <c r="A794" s="133"/>
      <c r="B794" s="133"/>
      <c r="C794" s="134"/>
      <c r="D794" s="121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</row>
    <row r="795" ht="12.0" customHeight="1">
      <c r="A795" s="133"/>
      <c r="B795" s="133"/>
      <c r="C795" s="134"/>
      <c r="D795" s="121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</row>
    <row r="796" ht="12.0" customHeight="1">
      <c r="A796" s="133"/>
      <c r="B796" s="133"/>
      <c r="C796" s="134"/>
      <c r="D796" s="121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</row>
    <row r="797" ht="12.0" customHeight="1">
      <c r="A797" s="133"/>
      <c r="B797" s="133"/>
      <c r="C797" s="134"/>
      <c r="D797" s="121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</row>
    <row r="798" ht="12.0" customHeight="1">
      <c r="A798" s="133"/>
      <c r="B798" s="133"/>
      <c r="C798" s="134"/>
      <c r="D798" s="121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</row>
    <row r="799" ht="12.0" customHeight="1">
      <c r="A799" s="133"/>
      <c r="B799" s="133"/>
      <c r="C799" s="134"/>
      <c r="D799" s="121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</row>
    <row r="800" ht="12.0" customHeight="1">
      <c r="A800" s="133"/>
      <c r="B800" s="133"/>
      <c r="C800" s="134"/>
      <c r="D800" s="121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</row>
    <row r="801" ht="12.0" customHeight="1">
      <c r="A801" s="133"/>
      <c r="B801" s="133"/>
      <c r="C801" s="134"/>
      <c r="D801" s="121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</row>
    <row r="802" ht="12.0" customHeight="1">
      <c r="A802" s="133"/>
      <c r="B802" s="133"/>
      <c r="C802" s="134"/>
      <c r="D802" s="121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</row>
    <row r="803" ht="12.0" customHeight="1">
      <c r="A803" s="133"/>
      <c r="B803" s="133"/>
      <c r="C803" s="134"/>
      <c r="D803" s="121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</row>
    <row r="804" ht="12.0" customHeight="1">
      <c r="A804" s="133"/>
      <c r="B804" s="133"/>
      <c r="C804" s="134"/>
      <c r="D804" s="121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</row>
    <row r="805" ht="12.0" customHeight="1">
      <c r="A805" s="133"/>
      <c r="B805" s="133"/>
      <c r="C805" s="134"/>
      <c r="D805" s="121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</row>
    <row r="806" ht="12.0" customHeight="1">
      <c r="A806" s="133"/>
      <c r="B806" s="133"/>
      <c r="C806" s="134"/>
      <c r="D806" s="121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</row>
    <row r="807" ht="12.0" customHeight="1">
      <c r="A807" s="133"/>
      <c r="B807" s="133"/>
      <c r="C807" s="134"/>
      <c r="D807" s="121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</row>
    <row r="808" ht="12.0" customHeight="1">
      <c r="A808" s="133"/>
      <c r="B808" s="133"/>
      <c r="C808" s="134"/>
      <c r="D808" s="121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</row>
    <row r="809" ht="12.0" customHeight="1">
      <c r="A809" s="133"/>
      <c r="B809" s="133"/>
      <c r="C809" s="134"/>
      <c r="D809" s="121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</row>
    <row r="810" ht="12.0" customHeight="1">
      <c r="A810" s="133"/>
      <c r="B810" s="133"/>
      <c r="C810" s="134"/>
      <c r="D810" s="121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</row>
    <row r="811" ht="12.0" customHeight="1">
      <c r="A811" s="133"/>
      <c r="B811" s="133"/>
      <c r="C811" s="134"/>
      <c r="D811" s="121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</row>
    <row r="812" ht="12.0" customHeight="1">
      <c r="A812" s="133"/>
      <c r="B812" s="133"/>
      <c r="C812" s="134"/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</row>
    <row r="813" ht="12.0" customHeight="1">
      <c r="A813" s="133"/>
      <c r="B813" s="133"/>
      <c r="C813" s="134"/>
      <c r="D813" s="121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</row>
    <row r="814" ht="12.0" customHeight="1">
      <c r="A814" s="133"/>
      <c r="B814" s="133"/>
      <c r="C814" s="134"/>
      <c r="D814" s="121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</row>
    <row r="815" ht="12.0" customHeight="1">
      <c r="A815" s="133"/>
      <c r="B815" s="133"/>
      <c r="C815" s="134"/>
      <c r="D815" s="121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</row>
    <row r="816" ht="12.0" customHeight="1">
      <c r="A816" s="133"/>
      <c r="B816" s="133"/>
      <c r="C816" s="134"/>
      <c r="D816" s="121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</row>
    <row r="817" ht="12.0" customHeight="1">
      <c r="A817" s="133"/>
      <c r="B817" s="133"/>
      <c r="C817" s="134"/>
      <c r="D817" s="121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</row>
    <row r="818" ht="12.0" customHeight="1">
      <c r="A818" s="133"/>
      <c r="B818" s="133"/>
      <c r="C818" s="134"/>
      <c r="D818" s="121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</row>
    <row r="819" ht="12.0" customHeight="1">
      <c r="A819" s="133"/>
      <c r="B819" s="133"/>
      <c r="C819" s="134"/>
      <c r="D819" s="121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</row>
    <row r="820" ht="12.0" customHeight="1">
      <c r="A820" s="133"/>
      <c r="B820" s="133"/>
      <c r="C820" s="134"/>
      <c r="D820" s="121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</row>
    <row r="821" ht="12.0" customHeight="1">
      <c r="A821" s="133"/>
      <c r="B821" s="133"/>
      <c r="C821" s="134"/>
      <c r="D821" s="121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</row>
    <row r="822" ht="12.0" customHeight="1">
      <c r="A822" s="133"/>
      <c r="B822" s="133"/>
      <c r="C822" s="134"/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</row>
    <row r="823" ht="12.0" customHeight="1">
      <c r="A823" s="133"/>
      <c r="B823" s="133"/>
      <c r="C823" s="134"/>
      <c r="D823" s="121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</row>
    <row r="824" ht="12.0" customHeight="1">
      <c r="A824" s="133"/>
      <c r="B824" s="133"/>
      <c r="C824" s="134"/>
      <c r="D824" s="121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</row>
    <row r="825" ht="12.0" customHeight="1">
      <c r="A825" s="133"/>
      <c r="B825" s="133"/>
      <c r="C825" s="134"/>
      <c r="D825" s="121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</row>
    <row r="826" ht="12.0" customHeight="1">
      <c r="A826" s="133"/>
      <c r="B826" s="133"/>
      <c r="C826" s="134"/>
      <c r="D826" s="121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</row>
    <row r="827" ht="12.0" customHeight="1">
      <c r="A827" s="133"/>
      <c r="B827" s="133"/>
      <c r="C827" s="134"/>
      <c r="D827" s="121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</row>
    <row r="828" ht="12.0" customHeight="1">
      <c r="A828" s="133"/>
      <c r="B828" s="133"/>
      <c r="C828" s="134"/>
      <c r="D828" s="121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</row>
    <row r="829" ht="12.0" customHeight="1">
      <c r="A829" s="133"/>
      <c r="B829" s="133"/>
      <c r="C829" s="134"/>
      <c r="D829" s="121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</row>
    <row r="830" ht="12.0" customHeight="1">
      <c r="A830" s="133"/>
      <c r="B830" s="133"/>
      <c r="C830" s="134"/>
      <c r="D830" s="121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</row>
    <row r="831" ht="12.0" customHeight="1">
      <c r="A831" s="133"/>
      <c r="B831" s="133"/>
      <c r="C831" s="134"/>
      <c r="D831" s="121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</row>
    <row r="832" ht="12.0" customHeight="1">
      <c r="A832" s="133"/>
      <c r="B832" s="133"/>
      <c r="C832" s="134"/>
      <c r="D832" s="121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</row>
    <row r="833" ht="12.0" customHeight="1">
      <c r="A833" s="133"/>
      <c r="B833" s="133"/>
      <c r="C833" s="134"/>
      <c r="D833" s="121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</row>
    <row r="834" ht="12.0" customHeight="1">
      <c r="A834" s="133"/>
      <c r="B834" s="133"/>
      <c r="C834" s="134"/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</row>
    <row r="835" ht="12.0" customHeight="1">
      <c r="A835" s="133"/>
      <c r="B835" s="133"/>
      <c r="C835" s="134"/>
      <c r="D835" s="121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</row>
    <row r="836" ht="12.0" customHeight="1">
      <c r="A836" s="133"/>
      <c r="B836" s="133"/>
      <c r="C836" s="134"/>
      <c r="D836" s="121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</row>
    <row r="837" ht="12.0" customHeight="1">
      <c r="A837" s="133"/>
      <c r="B837" s="133"/>
      <c r="C837" s="134"/>
      <c r="D837" s="121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</row>
    <row r="838" ht="12.0" customHeight="1">
      <c r="A838" s="133"/>
      <c r="B838" s="133"/>
      <c r="C838" s="134"/>
      <c r="D838" s="121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</row>
    <row r="839" ht="12.0" customHeight="1">
      <c r="A839" s="133"/>
      <c r="B839" s="133"/>
      <c r="C839" s="134"/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</row>
    <row r="840" ht="12.0" customHeight="1">
      <c r="A840" s="133"/>
      <c r="B840" s="133"/>
      <c r="C840" s="134"/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</row>
    <row r="841" ht="12.0" customHeight="1">
      <c r="A841" s="133"/>
      <c r="B841" s="133"/>
      <c r="C841" s="134"/>
      <c r="D841" s="121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</row>
    <row r="842" ht="12.0" customHeight="1">
      <c r="A842" s="133"/>
      <c r="B842" s="133"/>
      <c r="C842" s="134"/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</row>
    <row r="843" ht="12.0" customHeight="1">
      <c r="A843" s="133"/>
      <c r="B843" s="133"/>
      <c r="C843" s="134"/>
      <c r="D843" s="121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</row>
    <row r="844" ht="12.0" customHeight="1">
      <c r="A844" s="133"/>
      <c r="B844" s="133"/>
      <c r="C844" s="134"/>
      <c r="D844" s="121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</row>
    <row r="845" ht="12.0" customHeight="1">
      <c r="A845" s="133"/>
      <c r="B845" s="133"/>
      <c r="C845" s="134"/>
      <c r="D845" s="121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</row>
    <row r="846" ht="12.0" customHeight="1">
      <c r="A846" s="133"/>
      <c r="B846" s="133"/>
      <c r="C846" s="134"/>
      <c r="D846" s="121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</row>
    <row r="847" ht="12.0" customHeight="1">
      <c r="A847" s="133"/>
      <c r="B847" s="133"/>
      <c r="C847" s="134"/>
      <c r="D847" s="121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</row>
    <row r="848" ht="12.0" customHeight="1">
      <c r="A848" s="133"/>
      <c r="B848" s="133"/>
      <c r="C848" s="134"/>
      <c r="D848" s="121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</row>
    <row r="849" ht="12.0" customHeight="1">
      <c r="A849" s="133"/>
      <c r="B849" s="133"/>
      <c r="C849" s="134"/>
      <c r="D849" s="121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</row>
    <row r="850" ht="12.0" customHeight="1">
      <c r="A850" s="133"/>
      <c r="B850" s="133"/>
      <c r="C850" s="134"/>
      <c r="D850" s="121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</row>
    <row r="851" ht="12.0" customHeight="1">
      <c r="A851" s="133"/>
      <c r="B851" s="133"/>
      <c r="C851" s="134"/>
      <c r="D851" s="121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</row>
    <row r="852" ht="12.0" customHeight="1">
      <c r="A852" s="133"/>
      <c r="B852" s="133"/>
      <c r="C852" s="134"/>
      <c r="D852" s="121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</row>
    <row r="853" ht="12.0" customHeight="1">
      <c r="A853" s="133"/>
      <c r="B853" s="133"/>
      <c r="C853" s="134"/>
      <c r="D853" s="121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</row>
    <row r="854" ht="12.0" customHeight="1">
      <c r="A854" s="133"/>
      <c r="B854" s="133"/>
      <c r="C854" s="134"/>
      <c r="D854" s="121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</row>
    <row r="855" ht="12.0" customHeight="1">
      <c r="A855" s="133"/>
      <c r="B855" s="133"/>
      <c r="C855" s="134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</row>
    <row r="856" ht="12.0" customHeight="1">
      <c r="A856" s="133"/>
      <c r="B856" s="133"/>
      <c r="C856" s="134"/>
      <c r="D856" s="121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</row>
    <row r="857" ht="12.0" customHeight="1">
      <c r="A857" s="133"/>
      <c r="B857" s="133"/>
      <c r="C857" s="134"/>
      <c r="D857" s="121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</row>
    <row r="858" ht="12.0" customHeight="1">
      <c r="A858" s="133"/>
      <c r="B858" s="133"/>
      <c r="C858" s="134"/>
      <c r="D858" s="121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</row>
    <row r="859" ht="12.0" customHeight="1">
      <c r="A859" s="133"/>
      <c r="B859" s="133"/>
      <c r="C859" s="134"/>
      <c r="D859" s="121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</row>
    <row r="860" ht="12.0" customHeight="1">
      <c r="A860" s="133"/>
      <c r="B860" s="133"/>
      <c r="C860" s="134"/>
      <c r="D860" s="121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</row>
    <row r="861" ht="12.0" customHeight="1">
      <c r="A861" s="133"/>
      <c r="B861" s="133"/>
      <c r="C861" s="134"/>
      <c r="D861" s="121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</row>
    <row r="862" ht="12.0" customHeight="1">
      <c r="A862" s="133"/>
      <c r="B862" s="133"/>
      <c r="C862" s="134"/>
      <c r="D862" s="121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</row>
    <row r="863" ht="12.0" customHeight="1">
      <c r="A863" s="133"/>
      <c r="B863" s="133"/>
      <c r="C863" s="134"/>
      <c r="D863" s="121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</row>
    <row r="864" ht="12.0" customHeight="1">
      <c r="A864" s="133"/>
      <c r="B864" s="133"/>
      <c r="C864" s="134"/>
      <c r="D864" s="121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</row>
    <row r="865" ht="12.0" customHeight="1">
      <c r="A865" s="133"/>
      <c r="B865" s="133"/>
      <c r="C865" s="134"/>
      <c r="D865" s="121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</row>
    <row r="866" ht="12.0" customHeight="1">
      <c r="A866" s="133"/>
      <c r="B866" s="133"/>
      <c r="C866" s="134"/>
      <c r="D866" s="121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</row>
    <row r="867" ht="12.0" customHeight="1">
      <c r="A867" s="133"/>
      <c r="B867" s="133"/>
      <c r="C867" s="134"/>
      <c r="D867" s="121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</row>
    <row r="868" ht="12.0" customHeight="1">
      <c r="A868" s="133"/>
      <c r="B868" s="133"/>
      <c r="C868" s="134"/>
      <c r="D868" s="121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</row>
    <row r="869" ht="12.0" customHeight="1">
      <c r="A869" s="133"/>
      <c r="B869" s="133"/>
      <c r="C869" s="134"/>
      <c r="D869" s="121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</row>
    <row r="870" ht="12.0" customHeight="1">
      <c r="A870" s="133"/>
      <c r="B870" s="133"/>
      <c r="C870" s="134"/>
      <c r="D870" s="121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</row>
    <row r="871" ht="12.0" customHeight="1">
      <c r="A871" s="133"/>
      <c r="B871" s="133"/>
      <c r="C871" s="134"/>
      <c r="D871" s="121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</row>
    <row r="872" ht="12.0" customHeight="1">
      <c r="A872" s="133"/>
      <c r="B872" s="133"/>
      <c r="C872" s="134"/>
      <c r="D872" s="121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</row>
    <row r="873" ht="12.0" customHeight="1">
      <c r="A873" s="133"/>
      <c r="B873" s="133"/>
      <c r="C873" s="134"/>
      <c r="D873" s="121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</row>
    <row r="874" ht="12.0" customHeight="1">
      <c r="A874" s="133"/>
      <c r="B874" s="133"/>
      <c r="C874" s="134"/>
      <c r="D874" s="121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</row>
    <row r="875" ht="12.0" customHeight="1">
      <c r="A875" s="133"/>
      <c r="B875" s="133"/>
      <c r="C875" s="134"/>
      <c r="D875" s="121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</row>
    <row r="876" ht="12.0" customHeight="1">
      <c r="A876" s="133"/>
      <c r="B876" s="133"/>
      <c r="C876" s="134"/>
      <c r="D876" s="121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</row>
    <row r="877" ht="12.0" customHeight="1">
      <c r="A877" s="133"/>
      <c r="B877" s="133"/>
      <c r="C877" s="134"/>
      <c r="D877" s="121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</row>
    <row r="878" ht="12.0" customHeight="1">
      <c r="A878" s="133"/>
      <c r="B878" s="133"/>
      <c r="C878" s="134"/>
      <c r="D878" s="121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</row>
    <row r="879" ht="12.0" customHeight="1">
      <c r="A879" s="133"/>
      <c r="B879" s="133"/>
      <c r="C879" s="134"/>
      <c r="D879" s="121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</row>
    <row r="880" ht="12.0" customHeight="1">
      <c r="A880" s="133"/>
      <c r="B880" s="133"/>
      <c r="C880" s="134"/>
      <c r="D880" s="121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</row>
    <row r="881" ht="12.0" customHeight="1">
      <c r="A881" s="133"/>
      <c r="B881" s="133"/>
      <c r="C881" s="134"/>
      <c r="D881" s="121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</row>
    <row r="882" ht="12.0" customHeight="1">
      <c r="A882" s="133"/>
      <c r="B882" s="133"/>
      <c r="C882" s="134"/>
      <c r="D882" s="121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</row>
    <row r="883" ht="12.0" customHeight="1">
      <c r="A883" s="133"/>
      <c r="B883" s="133"/>
      <c r="C883" s="134"/>
      <c r="D883" s="121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</row>
    <row r="884" ht="12.0" customHeight="1">
      <c r="A884" s="133"/>
      <c r="B884" s="133"/>
      <c r="C884" s="134"/>
      <c r="D884" s="121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</row>
    <row r="885" ht="12.0" customHeight="1">
      <c r="A885" s="133"/>
      <c r="B885" s="133"/>
      <c r="C885" s="134"/>
      <c r="D885" s="121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</row>
    <row r="886" ht="12.0" customHeight="1">
      <c r="A886" s="133"/>
      <c r="B886" s="133"/>
      <c r="C886" s="134"/>
      <c r="D886" s="121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</row>
    <row r="887" ht="12.0" customHeight="1">
      <c r="A887" s="133"/>
      <c r="B887" s="133"/>
      <c r="C887" s="134"/>
      <c r="D887" s="121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</row>
    <row r="888" ht="12.0" customHeight="1">
      <c r="A888" s="133"/>
      <c r="B888" s="133"/>
      <c r="C888" s="134"/>
      <c r="D888" s="121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</row>
    <row r="889" ht="12.0" customHeight="1">
      <c r="A889" s="133"/>
      <c r="B889" s="133"/>
      <c r="C889" s="134"/>
      <c r="D889" s="121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</row>
    <row r="890" ht="12.0" customHeight="1">
      <c r="A890" s="133"/>
      <c r="B890" s="133"/>
      <c r="C890" s="134"/>
      <c r="D890" s="121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</row>
    <row r="891" ht="12.0" customHeight="1">
      <c r="A891" s="133"/>
      <c r="B891" s="133"/>
      <c r="C891" s="134"/>
      <c r="D891" s="121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</row>
    <row r="892" ht="12.0" customHeight="1">
      <c r="A892" s="133"/>
      <c r="B892" s="133"/>
      <c r="C892" s="134"/>
      <c r="D892" s="121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</row>
    <row r="893" ht="12.0" customHeight="1">
      <c r="A893" s="133"/>
      <c r="B893" s="133"/>
      <c r="C893" s="134"/>
      <c r="D893" s="121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</row>
    <row r="894" ht="12.0" customHeight="1">
      <c r="A894" s="133"/>
      <c r="B894" s="133"/>
      <c r="C894" s="134"/>
      <c r="D894" s="121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</row>
    <row r="895" ht="12.0" customHeight="1">
      <c r="A895" s="133"/>
      <c r="B895" s="133"/>
      <c r="C895" s="134"/>
      <c r="D895" s="121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</row>
    <row r="896" ht="12.0" customHeight="1">
      <c r="A896" s="133"/>
      <c r="B896" s="133"/>
      <c r="C896" s="134"/>
      <c r="D896" s="121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</row>
    <row r="897" ht="12.0" customHeight="1">
      <c r="A897" s="133"/>
      <c r="B897" s="133"/>
      <c r="C897" s="134"/>
      <c r="D897" s="121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</row>
    <row r="898" ht="12.0" customHeight="1">
      <c r="A898" s="133"/>
      <c r="B898" s="133"/>
      <c r="C898" s="134"/>
      <c r="D898" s="121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</row>
    <row r="899" ht="12.0" customHeight="1">
      <c r="A899" s="133"/>
      <c r="B899" s="133"/>
      <c r="C899" s="134"/>
      <c r="D899" s="121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</row>
    <row r="900" ht="12.0" customHeight="1">
      <c r="A900" s="133"/>
      <c r="B900" s="133"/>
      <c r="C900" s="134"/>
      <c r="D900" s="121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</row>
    <row r="901" ht="12.0" customHeight="1">
      <c r="A901" s="133"/>
      <c r="B901" s="133"/>
      <c r="C901" s="134"/>
      <c r="D901" s="121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</row>
    <row r="902" ht="12.0" customHeight="1">
      <c r="A902" s="133"/>
      <c r="B902" s="133"/>
      <c r="C902" s="134"/>
      <c r="D902" s="121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</row>
    <row r="903" ht="12.0" customHeight="1">
      <c r="A903" s="133"/>
      <c r="B903" s="133"/>
      <c r="C903" s="134"/>
      <c r="D903" s="121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</row>
    <row r="904" ht="12.0" customHeight="1">
      <c r="A904" s="133"/>
      <c r="B904" s="133"/>
      <c r="C904" s="134"/>
      <c r="D904" s="121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</row>
    <row r="905" ht="12.0" customHeight="1">
      <c r="A905" s="133"/>
      <c r="B905" s="133"/>
      <c r="C905" s="134"/>
      <c r="D905" s="121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</row>
    <row r="906" ht="12.0" customHeight="1">
      <c r="A906" s="133"/>
      <c r="B906" s="133"/>
      <c r="C906" s="134"/>
      <c r="D906" s="121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</row>
    <row r="907" ht="12.0" customHeight="1">
      <c r="A907" s="133"/>
      <c r="B907" s="133"/>
      <c r="C907" s="134"/>
      <c r="D907" s="121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</row>
    <row r="908" ht="12.0" customHeight="1">
      <c r="A908" s="133"/>
      <c r="B908" s="133"/>
      <c r="C908" s="134"/>
      <c r="D908" s="121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</row>
    <row r="909" ht="12.0" customHeight="1">
      <c r="A909" s="133"/>
      <c r="B909" s="133"/>
      <c r="C909" s="134"/>
      <c r="D909" s="121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</row>
    <row r="910" ht="12.0" customHeight="1">
      <c r="A910" s="133"/>
      <c r="B910" s="133"/>
      <c r="C910" s="134"/>
      <c r="D910" s="121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</row>
    <row r="911" ht="12.0" customHeight="1">
      <c r="A911" s="133"/>
      <c r="B911" s="133"/>
      <c r="C911" s="134"/>
      <c r="D911" s="121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</row>
    <row r="912" ht="12.0" customHeight="1">
      <c r="A912" s="133"/>
      <c r="B912" s="133"/>
      <c r="C912" s="134"/>
      <c r="D912" s="121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</row>
    <row r="913" ht="12.0" customHeight="1">
      <c r="A913" s="133"/>
      <c r="B913" s="133"/>
      <c r="C913" s="134"/>
      <c r="D913" s="121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</row>
    <row r="914" ht="12.0" customHeight="1">
      <c r="A914" s="133"/>
      <c r="B914" s="133"/>
      <c r="C914" s="134"/>
      <c r="D914" s="121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</row>
    <row r="915" ht="12.0" customHeight="1">
      <c r="A915" s="133"/>
      <c r="B915" s="133"/>
      <c r="C915" s="134"/>
      <c r="D915" s="121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</row>
    <row r="916" ht="12.0" customHeight="1">
      <c r="A916" s="133"/>
      <c r="B916" s="133"/>
      <c r="C916" s="134"/>
      <c r="D916" s="121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</row>
    <row r="917" ht="12.0" customHeight="1">
      <c r="A917" s="133"/>
      <c r="B917" s="133"/>
      <c r="C917" s="134"/>
      <c r="D917" s="121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</row>
    <row r="918" ht="12.0" customHeight="1">
      <c r="A918" s="133"/>
      <c r="B918" s="133"/>
      <c r="C918" s="134"/>
      <c r="D918" s="121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</row>
    <row r="919" ht="12.0" customHeight="1">
      <c r="A919" s="133"/>
      <c r="B919" s="133"/>
      <c r="C919" s="134"/>
      <c r="D919" s="121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</row>
    <row r="920" ht="12.0" customHeight="1">
      <c r="A920" s="133"/>
      <c r="B920" s="133"/>
      <c r="C920" s="134"/>
      <c r="D920" s="121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</row>
    <row r="921" ht="12.0" customHeight="1">
      <c r="A921" s="133"/>
      <c r="B921" s="133"/>
      <c r="C921" s="134"/>
      <c r="D921" s="121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</row>
    <row r="922" ht="12.0" customHeight="1">
      <c r="A922" s="133"/>
      <c r="B922" s="133"/>
      <c r="C922" s="134"/>
      <c r="D922" s="121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</row>
    <row r="923" ht="12.0" customHeight="1">
      <c r="A923" s="133"/>
      <c r="B923" s="133"/>
      <c r="C923" s="134"/>
      <c r="D923" s="121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</row>
    <row r="924" ht="12.0" customHeight="1">
      <c r="A924" s="133"/>
      <c r="B924" s="133"/>
      <c r="C924" s="134"/>
      <c r="D924" s="121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</row>
    <row r="925" ht="12.0" customHeight="1">
      <c r="A925" s="133"/>
      <c r="B925" s="133"/>
      <c r="C925" s="134"/>
      <c r="D925" s="121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</row>
    <row r="926" ht="12.0" customHeight="1">
      <c r="A926" s="133"/>
      <c r="B926" s="133"/>
      <c r="C926" s="134"/>
      <c r="D926" s="121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</row>
    <row r="927" ht="12.0" customHeight="1">
      <c r="A927" s="133"/>
      <c r="B927" s="133"/>
      <c r="C927" s="134"/>
      <c r="D927" s="121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</row>
    <row r="928" ht="12.0" customHeight="1">
      <c r="A928" s="133"/>
      <c r="B928" s="133"/>
      <c r="C928" s="134"/>
      <c r="D928" s="121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</row>
    <row r="929" ht="12.0" customHeight="1">
      <c r="A929" s="133"/>
      <c r="B929" s="133"/>
      <c r="C929" s="134"/>
      <c r="D929" s="121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</row>
    <row r="930" ht="12.0" customHeight="1">
      <c r="A930" s="133"/>
      <c r="B930" s="133"/>
      <c r="C930" s="134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</row>
    <row r="931" ht="12.0" customHeight="1">
      <c r="A931" s="133"/>
      <c r="B931" s="133"/>
      <c r="C931" s="134"/>
      <c r="D931" s="121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</row>
    <row r="932" ht="12.0" customHeight="1">
      <c r="A932" s="133"/>
      <c r="B932" s="133"/>
      <c r="C932" s="134"/>
      <c r="D932" s="121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</row>
    <row r="933" ht="12.0" customHeight="1">
      <c r="A933" s="133"/>
      <c r="B933" s="133"/>
      <c r="C933" s="134"/>
      <c r="D933" s="121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</row>
    <row r="934" ht="12.0" customHeight="1">
      <c r="A934" s="133"/>
      <c r="B934" s="133"/>
      <c r="C934" s="134"/>
      <c r="D934" s="121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</row>
    <row r="935" ht="12.0" customHeight="1">
      <c r="A935" s="133"/>
      <c r="B935" s="133"/>
      <c r="C935" s="134"/>
      <c r="D935" s="121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</row>
    <row r="936" ht="12.0" customHeight="1">
      <c r="A936" s="133"/>
      <c r="B936" s="133"/>
      <c r="C936" s="134"/>
      <c r="D936" s="121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</row>
    <row r="937" ht="12.0" customHeight="1">
      <c r="A937" s="133"/>
      <c r="B937" s="133"/>
      <c r="C937" s="134"/>
      <c r="D937" s="121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</row>
    <row r="938" ht="12.0" customHeight="1">
      <c r="A938" s="133"/>
      <c r="B938" s="133"/>
      <c r="C938" s="134"/>
      <c r="D938" s="121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</row>
    <row r="939" ht="12.0" customHeight="1">
      <c r="A939" s="133"/>
      <c r="B939" s="133"/>
      <c r="C939" s="134"/>
      <c r="D939" s="121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</row>
    <row r="940" ht="12.0" customHeight="1">
      <c r="A940" s="133"/>
      <c r="B940" s="133"/>
      <c r="C940" s="134"/>
      <c r="D940" s="121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</row>
    <row r="941" ht="12.0" customHeight="1">
      <c r="A941" s="133"/>
      <c r="B941" s="133"/>
      <c r="C941" s="134"/>
      <c r="D941" s="121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</row>
    <row r="942" ht="12.0" customHeight="1">
      <c r="A942" s="133"/>
      <c r="B942" s="133"/>
      <c r="C942" s="134"/>
      <c r="D942" s="121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</row>
    <row r="943" ht="12.0" customHeight="1">
      <c r="A943" s="133"/>
      <c r="B943" s="133"/>
      <c r="C943" s="134"/>
      <c r="D943" s="121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</row>
    <row r="944" ht="12.0" customHeight="1">
      <c r="A944" s="133"/>
      <c r="B944" s="133"/>
      <c r="C944" s="134"/>
      <c r="D944" s="121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</row>
    <row r="945" ht="12.0" customHeight="1">
      <c r="A945" s="133"/>
      <c r="B945" s="133"/>
      <c r="C945" s="134"/>
      <c r="D945" s="121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</row>
    <row r="946" ht="12.0" customHeight="1">
      <c r="A946" s="133"/>
      <c r="B946" s="133"/>
      <c r="C946" s="134"/>
      <c r="D946" s="121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</row>
    <row r="947" ht="12.0" customHeight="1">
      <c r="A947" s="133"/>
      <c r="B947" s="133"/>
      <c r="C947" s="134"/>
      <c r="D947" s="121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</row>
    <row r="948" ht="12.0" customHeight="1">
      <c r="A948" s="133"/>
      <c r="B948" s="133"/>
      <c r="C948" s="134"/>
      <c r="D948" s="121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</row>
    <row r="949" ht="12.0" customHeight="1">
      <c r="A949" s="133"/>
      <c r="B949" s="133"/>
      <c r="C949" s="134"/>
      <c r="D949" s="121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</row>
    <row r="950" ht="12.0" customHeight="1">
      <c r="A950" s="133"/>
      <c r="B950" s="133"/>
      <c r="C950" s="134"/>
      <c r="D950" s="121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</row>
    <row r="951" ht="12.0" customHeight="1">
      <c r="A951" s="133"/>
      <c r="B951" s="133"/>
      <c r="C951" s="134"/>
      <c r="D951" s="121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</row>
    <row r="952" ht="12.0" customHeight="1">
      <c r="A952" s="133"/>
      <c r="B952" s="133"/>
      <c r="C952" s="134"/>
      <c r="D952" s="121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</row>
    <row r="953" ht="12.0" customHeight="1">
      <c r="A953" s="133"/>
      <c r="B953" s="133"/>
      <c r="C953" s="134"/>
      <c r="D953" s="121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</row>
    <row r="954" ht="12.0" customHeight="1">
      <c r="A954" s="133"/>
      <c r="B954" s="133"/>
      <c r="C954" s="134"/>
      <c r="D954" s="121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</row>
    <row r="955" ht="12.0" customHeight="1">
      <c r="A955" s="133"/>
      <c r="B955" s="133"/>
      <c r="C955" s="134"/>
      <c r="D955" s="121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</row>
    <row r="956" ht="12.0" customHeight="1">
      <c r="A956" s="133"/>
      <c r="B956" s="133"/>
      <c r="C956" s="134"/>
      <c r="D956" s="121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</row>
    <row r="957" ht="12.0" customHeight="1">
      <c r="A957" s="133"/>
      <c r="B957" s="133"/>
      <c r="C957" s="134"/>
      <c r="D957" s="121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</row>
    <row r="958" ht="12.0" customHeight="1">
      <c r="A958" s="133"/>
      <c r="B958" s="133"/>
      <c r="C958" s="134"/>
      <c r="D958" s="121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</row>
    <row r="959" ht="12.0" customHeight="1">
      <c r="A959" s="133"/>
      <c r="B959" s="133"/>
      <c r="C959" s="134"/>
      <c r="D959" s="121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</row>
    <row r="960" ht="12.0" customHeight="1">
      <c r="A960" s="133"/>
      <c r="B960" s="133"/>
      <c r="C960" s="134"/>
      <c r="D960" s="121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</row>
    <row r="961" ht="12.0" customHeight="1">
      <c r="A961" s="133"/>
      <c r="B961" s="133"/>
      <c r="C961" s="134"/>
      <c r="D961" s="121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</row>
    <row r="962" ht="12.0" customHeight="1">
      <c r="A962" s="133"/>
      <c r="B962" s="133"/>
      <c r="C962" s="134"/>
      <c r="D962" s="121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</row>
    <row r="963" ht="12.0" customHeight="1">
      <c r="A963" s="133"/>
      <c r="B963" s="133"/>
      <c r="C963" s="134"/>
      <c r="D963" s="121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</row>
    <row r="964" ht="12.0" customHeight="1">
      <c r="A964" s="133"/>
      <c r="B964" s="133"/>
      <c r="C964" s="134"/>
      <c r="D964" s="121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</row>
    <row r="965" ht="12.0" customHeight="1">
      <c r="A965" s="133"/>
      <c r="B965" s="133"/>
      <c r="C965" s="134"/>
      <c r="D965" s="121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</row>
    <row r="966" ht="12.0" customHeight="1">
      <c r="A966" s="133"/>
      <c r="B966" s="133"/>
      <c r="C966" s="134"/>
      <c r="D966" s="121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</row>
    <row r="967" ht="12.0" customHeight="1">
      <c r="A967" s="133"/>
      <c r="B967" s="133"/>
      <c r="C967" s="134"/>
      <c r="D967" s="121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</row>
    <row r="968" ht="12.0" customHeight="1">
      <c r="A968" s="133"/>
      <c r="B968" s="133"/>
      <c r="C968" s="134"/>
      <c r="D968" s="121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</row>
    <row r="969" ht="12.0" customHeight="1">
      <c r="A969" s="133"/>
      <c r="B969" s="133"/>
      <c r="C969" s="134"/>
      <c r="D969" s="121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</row>
    <row r="970" ht="12.0" customHeight="1">
      <c r="A970" s="133"/>
      <c r="B970" s="133"/>
      <c r="C970" s="134"/>
      <c r="D970" s="121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</row>
    <row r="971" ht="12.0" customHeight="1">
      <c r="A971" s="133"/>
      <c r="B971" s="133"/>
      <c r="C971" s="134"/>
      <c r="D971" s="121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</row>
    <row r="972" ht="12.0" customHeight="1">
      <c r="A972" s="133"/>
      <c r="B972" s="133"/>
      <c r="C972" s="134"/>
      <c r="D972" s="121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</row>
    <row r="973" ht="12.0" customHeight="1">
      <c r="A973" s="133"/>
      <c r="B973" s="133"/>
      <c r="C973" s="134"/>
      <c r="D973" s="121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</row>
    <row r="974" ht="12.0" customHeight="1">
      <c r="A974" s="133"/>
      <c r="B974" s="133"/>
      <c r="C974" s="134"/>
      <c r="D974" s="121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</row>
    <row r="975" ht="12.0" customHeight="1">
      <c r="A975" s="133"/>
      <c r="B975" s="133"/>
      <c r="C975" s="134"/>
      <c r="D975" s="121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</row>
    <row r="976" ht="12.0" customHeight="1">
      <c r="A976" s="133"/>
      <c r="B976" s="133"/>
      <c r="C976" s="134"/>
      <c r="D976" s="121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</row>
    <row r="977" ht="12.0" customHeight="1">
      <c r="A977" s="133"/>
      <c r="B977" s="133"/>
      <c r="C977" s="134"/>
      <c r="D977" s="121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</row>
    <row r="978" ht="12.0" customHeight="1">
      <c r="A978" s="133"/>
      <c r="B978" s="133"/>
      <c r="C978" s="134"/>
      <c r="D978" s="121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</row>
    <row r="979" ht="12.0" customHeight="1">
      <c r="A979" s="133"/>
      <c r="B979" s="133"/>
      <c r="C979" s="134"/>
      <c r="D979" s="121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</row>
    <row r="980" ht="12.0" customHeight="1">
      <c r="A980" s="133"/>
      <c r="B980" s="133"/>
      <c r="C980" s="134"/>
      <c r="D980" s="121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</row>
    <row r="981" ht="12.0" customHeight="1">
      <c r="A981" s="133"/>
      <c r="B981" s="133"/>
      <c r="C981" s="134"/>
      <c r="D981" s="121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</row>
    <row r="982" ht="12.0" customHeight="1">
      <c r="A982" s="133"/>
      <c r="B982" s="133"/>
      <c r="C982" s="134"/>
      <c r="D982" s="121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</row>
    <row r="983" ht="12.0" customHeight="1">
      <c r="A983" s="133"/>
      <c r="B983" s="133"/>
      <c r="C983" s="134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</row>
    <row r="984" ht="12.0" customHeight="1">
      <c r="A984" s="133"/>
      <c r="B984" s="133"/>
      <c r="C984" s="134"/>
      <c r="D984" s="121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</row>
    <row r="985" ht="12.0" customHeight="1">
      <c r="A985" s="133"/>
      <c r="B985" s="133"/>
      <c r="C985" s="134"/>
      <c r="D985" s="121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</row>
    <row r="986" ht="12.0" customHeight="1">
      <c r="A986" s="133"/>
      <c r="B986" s="133"/>
      <c r="C986" s="134"/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</row>
    <row r="987" ht="12.0" customHeight="1">
      <c r="A987" s="133"/>
      <c r="B987" s="133"/>
      <c r="C987" s="134"/>
      <c r="D987" s="121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</row>
    <row r="988" ht="12.0" customHeight="1">
      <c r="A988" s="133"/>
      <c r="B988" s="133"/>
      <c r="C988" s="134"/>
      <c r="D988" s="121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</row>
    <row r="989" ht="12.0" customHeight="1">
      <c r="A989" s="133"/>
      <c r="B989" s="133"/>
      <c r="C989" s="134"/>
      <c r="D989" s="121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</row>
    <row r="990" ht="12.0" customHeight="1">
      <c r="A990" s="133"/>
      <c r="B990" s="133"/>
      <c r="C990" s="134"/>
      <c r="D990" s="121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</row>
    <row r="991" ht="12.0" customHeight="1">
      <c r="A991" s="133"/>
      <c r="B991" s="133"/>
      <c r="C991" s="134"/>
      <c r="D991" s="121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</row>
    <row r="992" ht="12.0" customHeight="1">
      <c r="A992" s="133"/>
      <c r="B992" s="133"/>
      <c r="C992" s="134"/>
      <c r="D992" s="121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</row>
    <row r="993" ht="12.0" customHeight="1">
      <c r="A993" s="133"/>
      <c r="B993" s="133"/>
      <c r="C993" s="134"/>
      <c r="D993" s="121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</row>
    <row r="994" ht="12.0" customHeight="1">
      <c r="A994" s="133"/>
      <c r="B994" s="133"/>
      <c r="C994" s="134"/>
      <c r="D994" s="121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</row>
    <row r="995" ht="12.0" customHeight="1">
      <c r="A995" s="133"/>
      <c r="B995" s="133"/>
      <c r="C995" s="134"/>
      <c r="D995" s="121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</row>
  </sheetData>
  <drawing r:id="rId1"/>
</worksheet>
</file>