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emuniak/Desktop/"/>
    </mc:Choice>
  </mc:AlternateContent>
  <xr:revisionPtr revIDLastSave="0" documentId="8_{E7AAFCA8-37E2-0D42-A77C-DB01AA8998F8}" xr6:coauthVersionLast="47" xr6:coauthVersionMax="47" xr10:uidLastSave="{00000000-0000-0000-0000-000000000000}"/>
  <bookViews>
    <workbookView xWindow="1620" yWindow="500" windowWidth="27180" windowHeight="16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5" i="1" l="1"/>
  <c r="L224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J237" i="1" s="1"/>
  <c r="L203" i="1"/>
  <c r="L202" i="1"/>
  <c r="L201" i="1"/>
  <c r="L200" i="1"/>
  <c r="L199" i="1"/>
  <c r="L198" i="1"/>
  <c r="L197" i="1"/>
  <c r="L196" i="1"/>
  <c r="J236" i="1" s="1"/>
  <c r="L195" i="1"/>
  <c r="L194" i="1"/>
  <c r="L193" i="1"/>
  <c r="L192" i="1"/>
  <c r="L191" i="1"/>
  <c r="L190" i="1"/>
  <c r="L189" i="1"/>
  <c r="L18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38" i="1"/>
  <c r="L137" i="1"/>
  <c r="L136" i="1"/>
  <c r="L135" i="1"/>
  <c r="L134" i="1"/>
  <c r="L133" i="1"/>
  <c r="L132" i="1"/>
  <c r="L131" i="1"/>
  <c r="L130" i="1"/>
  <c r="L129" i="1"/>
  <c r="L128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E237" i="1" s="1"/>
  <c r="L94" i="1"/>
  <c r="L93" i="1"/>
  <c r="L92" i="1"/>
  <c r="L91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E236" i="1" s="1"/>
  <c r="E238" i="1" s="1"/>
  <c r="K223" i="1" l="1"/>
  <c r="K226" i="1" l="1"/>
  <c r="K225" i="1"/>
</calcChain>
</file>

<file path=xl/sharedStrings.xml><?xml version="1.0" encoding="utf-8"?>
<sst xmlns="http://schemas.openxmlformats.org/spreadsheetml/2006/main" count="479" uniqueCount="262">
  <si>
    <t>Property Address:</t>
  </si>
  <si>
    <t>Vacant or Occupied:</t>
  </si>
  <si>
    <t>Date:</t>
  </si>
  <si>
    <t>Bedrooms:</t>
  </si>
  <si>
    <t>Bathrooms:</t>
  </si>
  <si>
    <t>Sq Ft:</t>
  </si>
  <si>
    <t>Inspected By:</t>
  </si>
  <si>
    <t>EXTERIOR</t>
  </si>
  <si>
    <t>Category</t>
  </si>
  <si>
    <t>Y/N</t>
  </si>
  <si>
    <t>Repair Type</t>
  </si>
  <si>
    <t>#</t>
  </si>
  <si>
    <t>Unit</t>
  </si>
  <si>
    <t>Cost</t>
  </si>
  <si>
    <t>Total</t>
  </si>
  <si>
    <t>Roof *</t>
  </si>
  <si>
    <t xml:space="preserve">
</t>
  </si>
  <si>
    <t>Roof (rip and replace) - architectural shingle</t>
  </si>
  <si>
    <t>sf</t>
  </si>
  <si>
    <t>Possible additional Inspections, Quotes or Mediation needed</t>
  </si>
  <si>
    <t>Rollover (add a layer of shingles) - architectural shingle</t>
  </si>
  <si>
    <t>Roof Sheathing - plywood 1/2" remove &amp; install</t>
  </si>
  <si>
    <t>Roof repair/patch (hard)</t>
  </si>
  <si>
    <t>ea</t>
  </si>
  <si>
    <t>Roof repair/patch (easy)</t>
  </si>
  <si>
    <t>Premium for 3 layer tear off</t>
  </si>
  <si>
    <t>Premium for steep pitched roof</t>
  </si>
  <si>
    <t>Fascia - demo &amp; install new</t>
  </si>
  <si>
    <t>lf</t>
  </si>
  <si>
    <t>Soffit - demo &amp; install new</t>
  </si>
  <si>
    <t>Gutters</t>
  </si>
  <si>
    <t>Gutters &amp; downspouts - demo &amp; install new (Flat Cost)</t>
  </si>
  <si>
    <t>Gutters &amp; downspouts - demo &amp; install new (linear foot)</t>
  </si>
  <si>
    <t>Finish</t>
  </si>
  <si>
    <t>Demo existing finishing material</t>
  </si>
  <si>
    <t>Stucco</t>
  </si>
  <si>
    <t>Wood siding</t>
  </si>
  <si>
    <t>Vinyl siding</t>
  </si>
  <si>
    <t>Fiber cement siding</t>
  </si>
  <si>
    <t>Plywood panel siding</t>
  </si>
  <si>
    <t>Patch an exterior section</t>
  </si>
  <si>
    <t>ls</t>
  </si>
  <si>
    <t>Power wash exterior finish</t>
  </si>
  <si>
    <t>Masonry</t>
  </si>
  <si>
    <t>Fireplace/chimney, brick/stone - replace existing</t>
  </si>
  <si>
    <t>Concrete block</t>
  </si>
  <si>
    <t>Stone</t>
  </si>
  <si>
    <t>Brick</t>
  </si>
  <si>
    <t>Tuckpoint brick</t>
  </si>
  <si>
    <t>Power wash exterior masonry</t>
  </si>
  <si>
    <t>Painting</t>
  </si>
  <si>
    <t>Painting both exterior &amp; interior (whole property)</t>
  </si>
  <si>
    <t>Painting exterior only</t>
  </si>
  <si>
    <t>Paint trim only</t>
  </si>
  <si>
    <t>Sand &amp; refinish deck or paint deck</t>
  </si>
  <si>
    <t>Paint fence</t>
  </si>
  <si>
    <t>Paint detached garage</t>
  </si>
  <si>
    <t>Windows</t>
  </si>
  <si>
    <t>Windows, vinyl, average size</t>
  </si>
  <si>
    <t>Windows, wood, restore existing wood (historical)</t>
  </si>
  <si>
    <t>Window, large bay window - remove &amp; replace</t>
  </si>
  <si>
    <t>EXTERIOR (cont.)</t>
  </si>
  <si>
    <t>Garage</t>
  </si>
  <si>
    <t>Garage Door Only -  1 Car - 9'x7'  door, manual</t>
  </si>
  <si>
    <t>Garage Door Only - 2 Car - 16' door, manual</t>
  </si>
  <si>
    <t>Garage Door Opener Installed</t>
  </si>
  <si>
    <t>Reroof detached garage (rip &amp; replace)</t>
  </si>
  <si>
    <t>Build new detached garage</t>
  </si>
  <si>
    <t>Landscaping</t>
  </si>
  <si>
    <t>Full landscaping makeover large lot</t>
  </si>
  <si>
    <t>Full landscaping makeover medium lot</t>
  </si>
  <si>
    <t>Full landscaping makeover small lot</t>
  </si>
  <si>
    <t>Clean up landscaping &amp; yard only</t>
  </si>
  <si>
    <t>Tree removal (per tree)</t>
  </si>
  <si>
    <t>Tree Planting (per tree)</t>
  </si>
  <si>
    <t>Concrete/Asphalt</t>
  </si>
  <si>
    <t>Demo existing concrete or asphalt</t>
  </si>
  <si>
    <t>Concrete installed for driveway/patio/sidewalk</t>
  </si>
  <si>
    <t>Asphalt installed in driveway</t>
  </si>
  <si>
    <t>Gravel installed for driveway/sidewalk</t>
  </si>
  <si>
    <t>Decks</t>
  </si>
  <si>
    <t>New deck 15'x15' (add permit if 30" off ground)</t>
  </si>
  <si>
    <t>New deck 10'x10'</t>
  </si>
  <si>
    <t>New deck - treated lumber</t>
  </si>
  <si>
    <t>New deck - cedar material</t>
  </si>
  <si>
    <t>Decking material replacement only</t>
  </si>
  <si>
    <t>Sand &amp; refinish deck only</t>
  </si>
  <si>
    <t>New railings - wood</t>
  </si>
  <si>
    <t>New railings - metal</t>
  </si>
  <si>
    <t>Pergola</t>
  </si>
  <si>
    <t>New pergola canopy 15'x15'</t>
  </si>
  <si>
    <t>New pergola canopy 10'x10'</t>
  </si>
  <si>
    <t>Fence</t>
  </si>
  <si>
    <t>Wood fencing</t>
  </si>
  <si>
    <t>Wrought iron fencing</t>
  </si>
  <si>
    <t>Chain-link fence</t>
  </si>
  <si>
    <t>Pool *</t>
  </si>
  <si>
    <t>Pool Completely Redone ($10k to $15k)</t>
  </si>
  <si>
    <t>Possible add'l Inspections needed</t>
  </si>
  <si>
    <t>Pool (redo plaster only)</t>
  </si>
  <si>
    <t>Septic *</t>
  </si>
  <si>
    <t>Septic (all new system)</t>
  </si>
  <si>
    <t>Septic (new tank only)</t>
  </si>
  <si>
    <t>Septic (replace leach field only)</t>
  </si>
  <si>
    <t>Exterior Notes</t>
  </si>
  <si>
    <t>INTERIOR</t>
  </si>
  <si>
    <t>Interior painting only</t>
  </si>
  <si>
    <t>Add extra wall prep (damaged walls)</t>
  </si>
  <si>
    <t>Hardwood</t>
  </si>
  <si>
    <t>Hardwood flooring - solid wood</t>
  </si>
  <si>
    <t>Engineered hardwood flooring</t>
  </si>
  <si>
    <t>Laminate hardwood flooring</t>
  </si>
  <si>
    <t>Sand &amp; refinish existing hardwood flooring</t>
  </si>
  <si>
    <t>Carpet / Vinyl</t>
  </si>
  <si>
    <t>Carpet</t>
  </si>
  <si>
    <t>Vinyl or linoleum flooring</t>
  </si>
  <si>
    <t>Tiling</t>
  </si>
  <si>
    <t>Ceramic floor tile - in kitchen</t>
  </si>
  <si>
    <t>Backsplash wall tile - in kitchen</t>
  </si>
  <si>
    <t>Ceramic floor tile - in bathrooms</t>
  </si>
  <si>
    <t>Shower wall tile - in bathrooms (70 sf usually)</t>
  </si>
  <si>
    <t>Shower accent wall tile - in bathrooms</t>
  </si>
  <si>
    <t>Ceramic floor tile - other areas of house</t>
  </si>
  <si>
    <t>Kitchen - (Grouped)</t>
  </si>
  <si>
    <t>High end kitchen</t>
  </si>
  <si>
    <t>Includes: cabinets, counter-tops, backsplash, plumbing &amp; electrical work &amp; fixtures in kitchen only. Excludes: appliances, flooring, paint.</t>
  </si>
  <si>
    <t>Median kitchen</t>
  </si>
  <si>
    <t>Low end kitchen</t>
  </si>
  <si>
    <t>Low end kitchen - refinish existing cabinets</t>
  </si>
  <si>
    <t>Kitchen extra custom items</t>
  </si>
  <si>
    <t>Appliances - (Grouped)</t>
  </si>
  <si>
    <t>Luxury home appliances</t>
  </si>
  <si>
    <t>Includes: Refrigerator, range, range hood, dishwasher, microwave</t>
  </si>
  <si>
    <t>High end home appliances</t>
  </si>
  <si>
    <t>Median price home appliances</t>
  </si>
  <si>
    <t>Low end home appliances</t>
  </si>
  <si>
    <t>Kitchen - (By Item)</t>
  </si>
  <si>
    <t>Cabinets</t>
  </si>
  <si>
    <t>Countertops</t>
  </si>
  <si>
    <t>Sink</t>
  </si>
  <si>
    <t>Sink Faucet</t>
  </si>
  <si>
    <t>Garbage Disposal</t>
  </si>
  <si>
    <t>Refrigerator</t>
  </si>
  <si>
    <t>Range</t>
  </si>
  <si>
    <t>Range Hood</t>
  </si>
  <si>
    <t>Dishwasher</t>
  </si>
  <si>
    <t>Microwave</t>
  </si>
  <si>
    <t>Bathroom - (Grouped)</t>
  </si>
  <si>
    <t>Large master bath - replace everything</t>
  </si>
  <si>
    <t>Includes: vanity, counter-top, mirror, sink, faucet, tub, surround, shower-head &amp; faucet kit, towel bar kit fan, lighting kit, basic plumbing &amp; electrical work. Excludes flooring &amp; paint</t>
  </si>
  <si>
    <t>Full bath - replace everything</t>
  </si>
  <si>
    <t>Half bath - replace everything</t>
  </si>
  <si>
    <t>Bathroom - (By Item)</t>
  </si>
  <si>
    <t>Vanity cabinet</t>
  </si>
  <si>
    <t>Vanity countertop - granite or other hard surface</t>
  </si>
  <si>
    <t>Vanity mirror</t>
  </si>
  <si>
    <t>Toilet</t>
  </si>
  <si>
    <t>Bathtub - fiberglass</t>
  </si>
  <si>
    <t>Bathtub &amp; shower surround - fiberglass</t>
  </si>
  <si>
    <t>Shower stall &amp; surround - fiberglass</t>
  </si>
  <si>
    <t>Showerhead &amp; faucet kit</t>
  </si>
  <si>
    <t>Bathroom towel bar kit</t>
  </si>
  <si>
    <t>INTERIOR (cont.)</t>
  </si>
  <si>
    <t>Framing</t>
  </si>
  <si>
    <t>New construction framing- (includes walls, floors &amp; roof)</t>
  </si>
  <si>
    <t>Interior framing changes (non load barring)</t>
  </si>
  <si>
    <t>Open load bearing/structural wall</t>
  </si>
  <si>
    <t>Subfloor put in (3/4" plywood)</t>
  </si>
  <si>
    <t>Insulation</t>
  </si>
  <si>
    <t>Wall insulation</t>
  </si>
  <si>
    <t>Floor insulation</t>
  </si>
  <si>
    <t>Attic insulation, blown-in</t>
  </si>
  <si>
    <t>Walls</t>
  </si>
  <si>
    <t>Drywall, tape &amp; skimcoat walls/ceilings in gutted house</t>
  </si>
  <si>
    <t>Drywall, tape, &amp; skimcoat a wall (1/2" thick)</t>
  </si>
  <si>
    <t>Drywall, tape, &amp; skimcoat a ceiling (1/2" thick)</t>
  </si>
  <si>
    <t>Skimcoating/texturing walls and ceilings only</t>
  </si>
  <si>
    <t>Patchwork section of a wall - (drywall, tape, &amp; finish)</t>
  </si>
  <si>
    <t>Doors &amp; Trim</t>
  </si>
  <si>
    <t>New interior doors, closet doors, hardware, &amp; trim (3000 sq ft house)</t>
  </si>
  <si>
    <t>New interior doors, closet doors, hardware, &amp; trim (1500 sq ft house)</t>
  </si>
  <si>
    <t>Interior door - prehung hollow-core door</t>
  </si>
  <si>
    <t>Interior sliding closet door</t>
  </si>
  <si>
    <t>Exterior front door - single door w/ hardware &amp; dead bolt</t>
  </si>
  <si>
    <t>Exterior french patio door - double door</t>
  </si>
  <si>
    <t>Exterior sliding glass door - double door</t>
  </si>
  <si>
    <t>Crown molding</t>
  </si>
  <si>
    <t>New baseboard trim</t>
  </si>
  <si>
    <t>Raised panel wood wainscoting</t>
  </si>
  <si>
    <t>Basement</t>
  </si>
  <si>
    <t>Pour concrete floor in basement</t>
  </si>
  <si>
    <t>sy</t>
  </si>
  <si>
    <t>Seal basement</t>
  </si>
  <si>
    <t>Install sump pump</t>
  </si>
  <si>
    <t>Install french drains (estimate depending on condition - L x W)</t>
  </si>
  <si>
    <t>Reframe support beam</t>
  </si>
  <si>
    <t>Replace stairs</t>
  </si>
  <si>
    <t>Foundation *</t>
  </si>
  <si>
    <t>Excavation - dig footing trenching</t>
  </si>
  <si>
    <t>Excavation - backfill of trenches</t>
  </si>
  <si>
    <t>New foundation - pour concrete footing</t>
  </si>
  <si>
    <t>New foundation - pour concrete slab on grade (4" thick)</t>
  </si>
  <si>
    <t>New foundation - pour stem wall for single story house</t>
  </si>
  <si>
    <t>Repair existing foundation -  ($10k min - get quote)</t>
  </si>
  <si>
    <t>Repair existing foundation -  stair mud jacking (will vary)</t>
  </si>
  <si>
    <t>Repair existing foundation - bowing walls support with I beams</t>
  </si>
  <si>
    <t>Repair existing foundation - settled walls support w/piers</t>
  </si>
  <si>
    <t>Interior Notes</t>
  </si>
  <si>
    <t>MECHANICALS</t>
  </si>
  <si>
    <t>HVAC</t>
  </si>
  <si>
    <t>Gas fired forced hot air heating system, ac system, &amp; ductwork</t>
  </si>
  <si>
    <t>Gas fired forced hot air heating system &amp; ductwork</t>
  </si>
  <si>
    <t>Gas fired forced hot air unit only</t>
  </si>
  <si>
    <t>Air conditioning unit only</t>
  </si>
  <si>
    <t>Replace forced air ductwork only</t>
  </si>
  <si>
    <t>Replace boiler &amp; hot water baseboard system</t>
  </si>
  <si>
    <t>Replace boiler unit only</t>
  </si>
  <si>
    <t>Wall heater (install new or remove &amp; replace)</t>
  </si>
  <si>
    <t>Service heating &amp; cooling system only</t>
  </si>
  <si>
    <t>Plumbing</t>
  </si>
  <si>
    <t>New plumbing system in entire house (1,500 sq. ft 3/2 house)</t>
  </si>
  <si>
    <t>Replace tankless hot water heater</t>
  </si>
  <si>
    <t>Replace gas hot water heater - 40 gallon</t>
  </si>
  <si>
    <t>Electrical</t>
  </si>
  <si>
    <t>Rewire entire house, new panel, &amp; lighting fixtures (1,500 sqft)</t>
  </si>
  <si>
    <t>Basic electrical work for house &amp; lighting fixtures (1500 sq. ft)</t>
  </si>
  <si>
    <t>Replace electrical panel only</t>
  </si>
  <si>
    <t>Replace all lighting fixtures only (1500 sq. ft. house)</t>
  </si>
  <si>
    <t>OTHER</t>
  </si>
  <si>
    <t>Demo &amp; Dumpsters</t>
  </si>
  <si>
    <t>Demolition work (cost to fill one 40 yd dumpster)</t>
  </si>
  <si>
    <t>Dumpster rental (40 yard)</t>
  </si>
  <si>
    <t>Termites/Abatement *</t>
  </si>
  <si>
    <t>Termite fumigation &amp; treatment</t>
  </si>
  <si>
    <t>Mold removal &amp; abatement - minimum</t>
  </si>
  <si>
    <t>Asbestos removal &amp; abatement - minimum</t>
  </si>
  <si>
    <t>Permits *</t>
  </si>
  <si>
    <t>Construction permits for remodel (city)</t>
  </si>
  <si>
    <t>Construction permits for addition (city)</t>
  </si>
  <si>
    <t>Construction permits for deck (city)</t>
  </si>
  <si>
    <t>Construction permits over the counter</t>
  </si>
  <si>
    <t>Construction permits for full submittal (county)</t>
  </si>
  <si>
    <t>Construction permits for addition (county)</t>
  </si>
  <si>
    <t>Construction permits for deck (county)</t>
  </si>
  <si>
    <t>Extra</t>
  </si>
  <si>
    <t>Note: add anything that is not currently on the sheet</t>
  </si>
  <si>
    <t>Repairs Subtotal</t>
  </si>
  <si>
    <t>Staging</t>
  </si>
  <si>
    <t>Staging (Kitchen, Baths, Living Room &amp; 1 Bedroom)</t>
  </si>
  <si>
    <t>Contingency</t>
  </si>
  <si>
    <t>Misc Contingency Cost (10-20% depending on unknowns)</t>
  </si>
  <si>
    <t>%</t>
  </si>
  <si>
    <t>TOTAL REPAIRS</t>
  </si>
  <si>
    <t>Additional Notes</t>
  </si>
  <si>
    <t>FINAL REPAIR ESTIMATE</t>
  </si>
  <si>
    <t>Exterior Repairs</t>
  </si>
  <si>
    <t>Mechanical Repairs</t>
  </si>
  <si>
    <t>Interior Repairs</t>
  </si>
  <si>
    <t>Other Repairs</t>
  </si>
  <si>
    <t>Total Repairs</t>
  </si>
  <si>
    <t>After Repair Value</t>
  </si>
  <si>
    <t>Leadflow Home Repair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</si>
</sst>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6">
    <font>
      <sz val="12"/>
      <color rgb="FF000000"/>
      <name val="Calibri"/>
    </font>
    <font>
      <sz val="13"/>
      <color rgb="FF000000"/>
      <name val="Calibri"/>
    </font>
    <font>
      <sz val="12"/>
      <name val="Calibri"/>
    </font>
    <font>
      <sz val="10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Calibri"/>
    </font>
    <font>
      <sz val="7"/>
      <color rgb="FF000000"/>
      <name val="Calibri"/>
    </font>
    <font>
      <b/>
      <sz val="12"/>
      <color rgb="FF000000"/>
      <name val="Calibri"/>
    </font>
    <font>
      <b/>
      <sz val="18"/>
      <color rgb="FF000000"/>
      <name val="Calibri"/>
    </font>
    <font>
      <sz val="6"/>
      <color rgb="FF000000"/>
      <name val="Calibri"/>
    </font>
    <font>
      <sz val="9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0"/>
      <color rgb="FF000000"/>
      <name val="Calibri"/>
      <family val="2"/>
    </font>
    <font>
      <b/>
      <sz val="3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2">
    <border>
      <left/>
      <right/>
      <top/>
      <bottom/>
      <diagonal/>
    </border>
    <border>
      <left style="thick">
        <color rgb="FF7F7F7F"/>
      </left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/>
      <right style="thick">
        <color rgb="FF7F7F7F"/>
      </right>
      <top style="thick">
        <color rgb="FF7F7F7F"/>
      </top>
      <bottom/>
      <diagonal/>
    </border>
    <border>
      <left style="thick">
        <color rgb="FF7F7F7F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 style="thick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ck">
        <color rgb="FF7F7F7F"/>
      </right>
      <top/>
      <bottom style="thin">
        <color rgb="FF7F7F7F"/>
      </bottom>
      <diagonal/>
    </border>
    <border>
      <left style="thick">
        <color rgb="FF7F7F7F"/>
      </left>
      <right/>
      <top/>
      <bottom/>
      <diagonal/>
    </border>
    <border>
      <left/>
      <right style="thick">
        <color rgb="FF7F7F7F"/>
      </right>
      <top/>
      <bottom/>
      <diagonal/>
    </border>
    <border>
      <left style="thick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thick">
        <color rgb="FF7F7F7F"/>
      </right>
      <top style="medium">
        <color rgb="FF7F7F7F"/>
      </top>
      <bottom/>
      <diagonal/>
    </border>
    <border>
      <left style="thick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thick">
        <color rgb="FF7F7F7F"/>
      </right>
      <top/>
      <bottom style="medium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/>
      <bottom style="thin">
        <color rgb="FF7F7F7F"/>
      </bottom>
      <diagonal/>
    </border>
    <border>
      <left style="thick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ck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7F7F7F"/>
      </right>
      <top style="thin">
        <color rgb="FF7F7F7F"/>
      </top>
      <bottom/>
      <diagonal/>
    </border>
    <border>
      <left style="thick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thick">
        <color rgb="FF7F7F7F"/>
      </right>
      <top style="medium">
        <color rgb="FF7F7F7F"/>
      </top>
      <bottom/>
      <diagonal/>
    </border>
    <border>
      <left style="thick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ck">
        <color rgb="FF7F7F7F"/>
      </left>
      <right/>
      <top/>
      <bottom style="thin">
        <color rgb="FF7F7F7F"/>
      </bottom>
      <diagonal/>
    </border>
    <border>
      <left style="thick">
        <color rgb="FF7F7F7F"/>
      </left>
      <right/>
      <top style="thin">
        <color rgb="FF7F7F7F"/>
      </top>
      <bottom/>
      <diagonal/>
    </border>
    <border>
      <left style="thick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rgb="FF7F7F7F"/>
      </right>
      <top style="thin">
        <color rgb="FF7F7F7F"/>
      </top>
      <bottom/>
      <diagonal/>
    </border>
    <border>
      <left/>
      <right/>
      <top/>
      <bottom/>
      <diagonal/>
    </border>
    <border>
      <left/>
      <right style="thick">
        <color rgb="FF7F7F7F"/>
      </right>
      <top/>
      <bottom/>
      <diagonal/>
    </border>
    <border>
      <left style="thick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ck">
        <color rgb="FF7F7F7F"/>
      </top>
      <bottom/>
      <diagonal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/>
      <top style="thick">
        <color rgb="FF7F7F7F"/>
      </top>
      <bottom style="thin">
        <color rgb="FF7F7F7F"/>
      </bottom>
      <diagonal/>
    </border>
    <border>
      <left/>
      <right/>
      <top style="thick">
        <color rgb="FF7F7F7F"/>
      </top>
      <bottom style="thin">
        <color rgb="FF7F7F7F"/>
      </bottom>
      <diagonal/>
    </border>
    <border>
      <left/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ck">
        <color rgb="FF7F7F7F"/>
      </left>
      <right/>
      <top/>
      <bottom style="thick">
        <color rgb="FF7F7F7F"/>
      </bottom>
      <diagonal/>
    </border>
    <border>
      <left/>
      <right style="thin">
        <color rgb="FF7F7F7F"/>
      </right>
      <top/>
      <bottom style="thick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rgb="FF7F7F7F"/>
      </bottom>
      <diagonal/>
    </border>
    <border>
      <left/>
      <right/>
      <top style="thin">
        <color rgb="FF7F7F7F"/>
      </top>
      <bottom style="thick">
        <color rgb="FF7F7F7F"/>
      </bottom>
      <diagonal/>
    </border>
    <border>
      <left/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ck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/>
      <diagonal/>
    </border>
    <border>
      <left style="thick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thick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 style="thin">
        <color rgb="FF7F7F7F"/>
      </top>
      <bottom style="medium">
        <color rgb="FF7F7F7F"/>
      </bottom>
      <diagonal/>
    </border>
    <border>
      <left/>
      <right style="thick">
        <color rgb="FF7F7F7F"/>
      </right>
      <top style="thin">
        <color rgb="FF7F7F7F"/>
      </top>
      <bottom style="medium">
        <color rgb="FF7F7F7F"/>
      </bottom>
      <diagonal/>
    </border>
    <border>
      <left style="thick">
        <color rgb="FF7F7F7F"/>
      </left>
      <right/>
      <top style="thick">
        <color rgb="FF7F7F7F"/>
      </top>
      <bottom style="thick">
        <color rgb="FF7F7F7F"/>
      </bottom>
      <diagonal/>
    </border>
    <border>
      <left/>
      <right/>
      <top style="thick">
        <color rgb="FF7F7F7F"/>
      </top>
      <bottom style="thick">
        <color rgb="FF7F7F7F"/>
      </bottom>
      <diagonal/>
    </border>
    <border>
      <left/>
      <right/>
      <top style="thick">
        <color rgb="FF7F7F7F"/>
      </top>
      <bottom style="thick">
        <color rgb="FF7F7F7F"/>
      </bottom>
      <diagonal/>
    </border>
    <border>
      <left style="medium">
        <color rgb="FF7F7F7F"/>
      </left>
      <right/>
      <top style="thick">
        <color rgb="FF7F7F7F"/>
      </top>
      <bottom style="thick">
        <color rgb="FF7F7F7F"/>
      </bottom>
      <diagonal/>
    </border>
    <border>
      <left/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thick">
        <color rgb="FF7F7F7F"/>
      </left>
      <right/>
      <top style="thin">
        <color rgb="FF7F7F7F"/>
      </top>
      <bottom/>
      <diagonal/>
    </border>
    <border>
      <left style="thick">
        <color rgb="FF7F7F7F"/>
      </left>
      <right/>
      <top/>
      <bottom style="thick">
        <color rgb="FF7F7F7F"/>
      </bottom>
      <diagonal/>
    </border>
    <border>
      <left/>
      <right/>
      <top/>
      <bottom style="thick">
        <color rgb="FF7F7F7F"/>
      </bottom>
      <diagonal/>
    </border>
    <border>
      <left/>
      <right/>
      <top/>
      <bottom style="thick">
        <color rgb="FF7F7F7F"/>
      </bottom>
      <diagonal/>
    </border>
    <border>
      <left/>
      <right/>
      <top/>
      <bottom style="thick">
        <color rgb="FF7F7F7F"/>
      </bottom>
      <diagonal/>
    </border>
    <border>
      <left/>
      <right/>
      <top/>
      <bottom style="thick">
        <color rgb="FF7F7F7F"/>
      </bottom>
      <diagonal/>
    </border>
    <border>
      <left/>
      <right style="thick">
        <color rgb="FF7F7F7F"/>
      </right>
      <top/>
      <bottom style="thick">
        <color rgb="FF7F7F7F"/>
      </bottom>
      <diagonal/>
    </border>
    <border>
      <left style="thick">
        <color rgb="FF7F7F7F"/>
      </left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 style="medium">
        <color rgb="FF7F7F7F"/>
      </left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/>
      <right style="thick">
        <color rgb="FF7F7F7F"/>
      </right>
      <top style="thick">
        <color rgb="FF7F7F7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7F7F7F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2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4" fontId="4" fillId="2" borderId="9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6" fillId="3" borderId="21" xfId="0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2" borderId="25" xfId="0" applyFont="1" applyFill="1" applyBorder="1"/>
    <xf numFmtId="0" fontId="3" fillId="0" borderId="26" xfId="0" applyFont="1" applyBorder="1"/>
    <xf numFmtId="0" fontId="3" fillId="2" borderId="29" xfId="0" applyFont="1" applyFill="1" applyBorder="1"/>
    <xf numFmtId="0" fontId="3" fillId="2" borderId="29" xfId="0" applyFont="1" applyFill="1" applyBorder="1" applyAlignment="1">
      <alignment horizontal="center"/>
    </xf>
    <xf numFmtId="8" fontId="3" fillId="2" borderId="29" xfId="0" applyNumberFormat="1" applyFont="1" applyFill="1" applyBorder="1"/>
    <xf numFmtId="164" fontId="3" fillId="2" borderId="30" xfId="0" applyNumberFormat="1" applyFont="1" applyFill="1" applyBorder="1"/>
    <xf numFmtId="0" fontId="3" fillId="0" borderId="33" xfId="0" applyFont="1" applyBorder="1"/>
    <xf numFmtId="0" fontId="3" fillId="2" borderId="33" xfId="0" applyFont="1" applyFill="1" applyBorder="1"/>
    <xf numFmtId="0" fontId="3" fillId="2" borderId="33" xfId="0" applyFont="1" applyFill="1" applyBorder="1" applyAlignment="1">
      <alignment horizontal="center"/>
    </xf>
    <xf numFmtId="8" fontId="3" fillId="2" borderId="33" xfId="0" applyNumberFormat="1" applyFont="1" applyFill="1" applyBorder="1"/>
    <xf numFmtId="164" fontId="3" fillId="2" borderId="37" xfId="0" applyNumberFormat="1" applyFont="1" applyFill="1" applyBorder="1"/>
    <xf numFmtId="0" fontId="7" fillId="2" borderId="4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6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6" fillId="2" borderId="43" xfId="0" applyFont="1" applyFill="1" applyBorder="1"/>
    <xf numFmtId="0" fontId="0" fillId="0" borderId="33" xfId="0" applyBorder="1"/>
    <xf numFmtId="0" fontId="3" fillId="0" borderId="33" xfId="0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44" xfId="0" applyFont="1" applyBorder="1"/>
    <xf numFmtId="0" fontId="3" fillId="2" borderId="48" xfId="0" applyFont="1" applyFill="1" applyBorder="1" applyAlignment="1">
      <alignment horizontal="center"/>
    </xf>
    <xf numFmtId="8" fontId="3" fillId="2" borderId="48" xfId="0" applyNumberFormat="1" applyFont="1" applyFill="1" applyBorder="1"/>
    <xf numFmtId="164" fontId="3" fillId="2" borderId="49" xfId="0" applyNumberFormat="1" applyFont="1" applyFill="1" applyBorder="1"/>
    <xf numFmtId="0" fontId="8" fillId="2" borderId="42" xfId="0" applyFont="1" applyFill="1" applyBorder="1"/>
    <xf numFmtId="0" fontId="8" fillId="2" borderId="59" xfId="0" applyFont="1" applyFill="1" applyBorder="1"/>
    <xf numFmtId="0" fontId="0" fillId="2" borderId="59" xfId="0" applyFill="1" applyBorder="1"/>
    <xf numFmtId="164" fontId="0" fillId="2" borderId="59" xfId="0" applyNumberFormat="1" applyFill="1" applyBorder="1"/>
    <xf numFmtId="0" fontId="8" fillId="2" borderId="66" xfId="0" applyFont="1" applyFill="1" applyBorder="1"/>
    <xf numFmtId="0" fontId="3" fillId="0" borderId="68" xfId="0" applyFont="1" applyBorder="1"/>
    <xf numFmtId="0" fontId="3" fillId="2" borderId="68" xfId="0" applyFont="1" applyFill="1" applyBorder="1" applyAlignment="1">
      <alignment horizontal="center"/>
    </xf>
    <xf numFmtId="8" fontId="3" fillId="2" borderId="68" xfId="0" applyNumberFormat="1" applyFont="1" applyFill="1" applyBorder="1"/>
    <xf numFmtId="164" fontId="3" fillId="2" borderId="72" xfId="0" applyNumberFormat="1" applyFont="1" applyFill="1" applyBorder="1"/>
    <xf numFmtId="0" fontId="3" fillId="0" borderId="76" xfId="0" applyFont="1" applyBorder="1"/>
    <xf numFmtId="0" fontId="3" fillId="2" borderId="76" xfId="0" applyFont="1" applyFill="1" applyBorder="1" applyAlignment="1">
      <alignment horizontal="center"/>
    </xf>
    <xf numFmtId="8" fontId="3" fillId="2" borderId="76" xfId="0" applyNumberFormat="1" applyFont="1" applyFill="1" applyBorder="1"/>
    <xf numFmtId="164" fontId="3" fillId="2" borderId="80" xfId="0" applyNumberFormat="1" applyFont="1" applyFill="1" applyBorder="1"/>
    <xf numFmtId="0" fontId="3" fillId="0" borderId="34" xfId="0" applyFont="1" applyBorder="1"/>
    <xf numFmtId="0" fontId="3" fillId="2" borderId="81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83" xfId="0" applyFont="1" applyFill="1" applyBorder="1"/>
    <xf numFmtId="0" fontId="3" fillId="2" borderId="81" xfId="0" applyFont="1" applyFill="1" applyBorder="1"/>
    <xf numFmtId="0" fontId="3" fillId="2" borderId="84" xfId="0" applyFont="1" applyFill="1" applyBorder="1"/>
    <xf numFmtId="0" fontId="0" fillId="2" borderId="66" xfId="0" applyFill="1" applyBorder="1"/>
    <xf numFmtId="0" fontId="8" fillId="2" borderId="86" xfId="0" applyFont="1" applyFill="1" applyBorder="1"/>
    <xf numFmtId="0" fontId="8" fillId="2" borderId="87" xfId="0" applyFont="1" applyFill="1" applyBorder="1"/>
    <xf numFmtId="0" fontId="0" fillId="2" borderId="87" xfId="0" applyFill="1" applyBorder="1"/>
    <xf numFmtId="164" fontId="0" fillId="2" borderId="87" xfId="0" applyNumberFormat="1" applyFill="1" applyBorder="1"/>
    <xf numFmtId="0" fontId="0" fillId="2" borderId="88" xfId="0" applyFill="1" applyBorder="1"/>
    <xf numFmtId="0" fontId="6" fillId="2" borderId="8" xfId="0" applyFont="1" applyFill="1" applyBorder="1"/>
    <xf numFmtId="0" fontId="3" fillId="2" borderId="8" xfId="0" applyFont="1" applyFill="1" applyBorder="1"/>
    <xf numFmtId="0" fontId="4" fillId="2" borderId="8" xfId="0" applyFont="1" applyFill="1" applyBorder="1"/>
    <xf numFmtId="8" fontId="12" fillId="2" borderId="8" xfId="0" applyNumberFormat="1" applyFont="1" applyFill="1" applyBorder="1" applyAlignment="1">
      <alignment horizontal="right" vertical="center"/>
    </xf>
    <xf numFmtId="0" fontId="6" fillId="2" borderId="91" xfId="0" applyFont="1" applyFill="1" applyBorder="1"/>
    <xf numFmtId="0" fontId="6" fillId="2" borderId="92" xfId="0" applyFont="1" applyFill="1" applyBorder="1"/>
    <xf numFmtId="0" fontId="3" fillId="0" borderId="93" xfId="0" applyFont="1" applyBorder="1"/>
    <xf numFmtId="0" fontId="3" fillId="2" borderId="92" xfId="0" applyFont="1" applyFill="1" applyBorder="1"/>
    <xf numFmtId="0" fontId="13" fillId="0" borderId="93" xfId="0" applyFont="1" applyBorder="1"/>
    <xf numFmtId="8" fontId="13" fillId="2" borderId="92" xfId="0" applyNumberFormat="1" applyFont="1" applyFill="1" applyBorder="1" applyAlignment="1">
      <alignment horizontal="right" vertical="center"/>
    </xf>
    <xf numFmtId="0" fontId="13" fillId="2" borderId="97" xfId="0" applyFont="1" applyFill="1" applyBorder="1"/>
    <xf numFmtId="0" fontId="13" fillId="2" borderId="98" xfId="0" applyFont="1" applyFill="1" applyBorder="1"/>
    <xf numFmtId="0" fontId="13" fillId="2" borderId="102" xfId="0" applyFont="1" applyFill="1" applyBorder="1"/>
    <xf numFmtId="0" fontId="8" fillId="3" borderId="103" xfId="0" applyFont="1" applyFill="1" applyBorder="1"/>
    <xf numFmtId="0" fontId="12" fillId="3" borderId="104" xfId="0" applyFont="1" applyFill="1" applyBorder="1" applyAlignment="1">
      <alignment horizontal="left" vertical="center"/>
    </xf>
    <xf numFmtId="0" fontId="12" fillId="3" borderId="105" xfId="0" applyFont="1" applyFill="1" applyBorder="1" applyAlignment="1">
      <alignment horizontal="left" vertical="center"/>
    </xf>
    <xf numFmtId="0" fontId="4" fillId="3" borderId="104" xfId="0" applyFont="1" applyFill="1" applyBorder="1" applyAlignment="1">
      <alignment vertical="center"/>
    </xf>
    <xf numFmtId="164" fontId="4" fillId="3" borderId="104" xfId="0" applyNumberFormat="1" applyFont="1" applyFill="1" applyBorder="1" applyAlignment="1">
      <alignment vertical="center"/>
    </xf>
    <xf numFmtId="0" fontId="0" fillId="3" borderId="104" xfId="0" applyFill="1" applyBorder="1" applyAlignment="1">
      <alignment vertical="center"/>
    </xf>
    <xf numFmtId="0" fontId="0" fillId="3" borderId="108" xfId="0" applyFill="1" applyBorder="1"/>
    <xf numFmtId="0" fontId="8" fillId="3" borderId="4" xfId="0" applyFont="1" applyFill="1" applyBorder="1"/>
    <xf numFmtId="0" fontId="12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1" xfId="0" applyFill="1" applyBorder="1"/>
    <xf numFmtId="0" fontId="8" fillId="3" borderId="97" xfId="0" applyFont="1" applyFill="1" applyBorder="1"/>
    <xf numFmtId="164" fontId="13" fillId="3" borderId="98" xfId="0" applyNumberFormat="1" applyFont="1" applyFill="1" applyBorder="1" applyAlignment="1">
      <alignment vertical="center"/>
    </xf>
    <xf numFmtId="0" fontId="4" fillId="3" borderId="98" xfId="0" applyFont="1" applyFill="1" applyBorder="1" applyAlignment="1">
      <alignment vertical="center"/>
    </xf>
    <xf numFmtId="164" fontId="4" fillId="3" borderId="98" xfId="0" applyNumberFormat="1" applyFont="1" applyFill="1" applyBorder="1" applyAlignment="1">
      <alignment horizontal="right" vertical="center"/>
    </xf>
    <xf numFmtId="164" fontId="13" fillId="3" borderId="98" xfId="0" applyNumberFormat="1" applyFont="1" applyFill="1" applyBorder="1" applyAlignment="1">
      <alignment horizontal="right" vertical="center"/>
    </xf>
    <xf numFmtId="0" fontId="0" fillId="3" borderId="102" xfId="0" applyFill="1" applyBorder="1"/>
    <xf numFmtId="0" fontId="6" fillId="2" borderId="53" xfId="0" applyFont="1" applyFill="1" applyBorder="1"/>
    <xf numFmtId="0" fontId="2" fillId="0" borderId="54" xfId="0" applyFont="1" applyBorder="1"/>
    <xf numFmtId="0" fontId="3" fillId="2" borderId="34" xfId="0" applyFont="1" applyFill="1" applyBorder="1"/>
    <xf numFmtId="0" fontId="2" fillId="0" borderId="35" xfId="0" applyFont="1" applyBorder="1"/>
    <xf numFmtId="0" fontId="2" fillId="0" borderId="36" xfId="0" applyFont="1" applyBorder="1"/>
    <xf numFmtId="0" fontId="8" fillId="2" borderId="55" xfId="0" applyFont="1" applyFill="1" applyBorder="1"/>
    <xf numFmtId="0" fontId="2" fillId="0" borderId="6" xfId="0" applyFont="1" applyBorder="1"/>
    <xf numFmtId="0" fontId="2" fillId="0" borderId="13" xfId="0" applyFont="1" applyBorder="1"/>
    <xf numFmtId="0" fontId="8" fillId="2" borderId="64" xfId="0" applyFont="1" applyFill="1" applyBorder="1"/>
    <xf numFmtId="0" fontId="2" fillId="0" borderId="65" xfId="0" applyFont="1" applyBorder="1"/>
    <xf numFmtId="0" fontId="9" fillId="2" borderId="53" xfId="0" applyFont="1" applyFill="1" applyBorder="1" applyAlignment="1">
      <alignment horizontal="center"/>
    </xf>
    <xf numFmtId="0" fontId="2" fillId="0" borderId="62" xfId="0" applyFont="1" applyBorder="1"/>
    <xf numFmtId="0" fontId="2" fillId="0" borderId="63" xfId="0" applyFont="1" applyBorder="1"/>
    <xf numFmtId="0" fontId="8" fillId="2" borderId="56" xfId="0" applyFont="1" applyFill="1" applyBorder="1"/>
    <xf numFmtId="0" fontId="2" fillId="0" borderId="46" xfId="0" applyFont="1" applyBorder="1"/>
    <xf numFmtId="0" fontId="2" fillId="0" borderId="85" xfId="0" applyFont="1" applyBorder="1"/>
    <xf numFmtId="0" fontId="6" fillId="3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0" xfId="0" applyFont="1" applyBorder="1"/>
    <xf numFmtId="0" fontId="3" fillId="2" borderId="27" xfId="0" applyFont="1" applyFill="1" applyBorder="1"/>
    <xf numFmtId="0" fontId="2" fillId="0" borderId="28" xfId="0" applyFont="1" applyBorder="1"/>
    <xf numFmtId="0" fontId="5" fillId="2" borderId="5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6" fillId="2" borderId="55" xfId="0" applyFont="1" applyFill="1" applyBorder="1"/>
    <xf numFmtId="0" fontId="3" fillId="2" borderId="45" xfId="0" applyFont="1" applyFill="1" applyBorder="1"/>
    <xf numFmtId="0" fontId="2" fillId="0" borderId="47" xfId="0" applyFont="1" applyBorder="1"/>
    <xf numFmtId="0" fontId="5" fillId="2" borderId="5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top" wrapText="1"/>
    </xf>
    <xf numFmtId="0" fontId="2" fillId="0" borderId="32" xfId="0" applyFont="1" applyBorder="1"/>
    <xf numFmtId="0" fontId="2" fillId="0" borderId="38" xfId="0" applyFont="1" applyBorder="1"/>
    <xf numFmtId="0" fontId="2" fillId="0" borderId="39" xfId="0" applyFont="1" applyBorder="1"/>
    <xf numFmtId="0" fontId="6" fillId="2" borderId="56" xfId="0" applyFont="1" applyFill="1" applyBorder="1"/>
    <xf numFmtId="0" fontId="11" fillId="2" borderId="34" xfId="0" applyFont="1" applyFill="1" applyBorder="1"/>
    <xf numFmtId="0" fontId="6" fillId="2" borderId="64" xfId="0" applyFont="1" applyFill="1" applyBorder="1"/>
    <xf numFmtId="0" fontId="2" fillId="0" borderId="57" xfId="0" applyFont="1" applyBorder="1"/>
    <xf numFmtId="0" fontId="2" fillId="0" borderId="58" xfId="0" applyFont="1" applyBorder="1"/>
    <xf numFmtId="0" fontId="10" fillId="2" borderId="31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73" xfId="0" applyFont="1" applyBorder="1"/>
    <xf numFmtId="0" fontId="6" fillId="2" borderId="74" xfId="0" applyFont="1" applyFill="1" applyBorder="1"/>
    <xf numFmtId="0" fontId="2" fillId="0" borderId="75" xfId="0" applyFont="1" applyBorder="1"/>
    <xf numFmtId="0" fontId="6" fillId="2" borderId="1" xfId="0" applyFont="1" applyFill="1" applyBorder="1" applyAlignment="1">
      <alignment vertical="center"/>
    </xf>
    <xf numFmtId="0" fontId="2" fillId="0" borderId="67" xfId="0" applyFont="1" applyBorder="1"/>
    <xf numFmtId="164" fontId="4" fillId="3" borderId="106" xfId="0" applyNumberFormat="1" applyFont="1" applyFill="1" applyBorder="1" applyAlignment="1">
      <alignment horizontal="right" vertical="center"/>
    </xf>
    <xf numFmtId="0" fontId="2" fillId="0" borderId="107" xfId="0" applyFont="1" applyBorder="1"/>
    <xf numFmtId="0" fontId="0" fillId="0" borderId="96" xfId="0" applyBorder="1"/>
    <xf numFmtId="0" fontId="2" fillId="0" borderId="60" xfId="0" applyFont="1" applyBorder="1"/>
    <xf numFmtId="0" fontId="2" fillId="0" borderId="61" xfId="0" applyFont="1" applyBorder="1"/>
    <xf numFmtId="164" fontId="12" fillId="3" borderId="109" xfId="0" applyNumberFormat="1" applyFont="1" applyFill="1" applyBorder="1" applyAlignment="1">
      <alignment vertical="center"/>
    </xf>
    <xf numFmtId="0" fontId="2" fillId="0" borderId="110" xfId="0" applyFont="1" applyBorder="1"/>
    <xf numFmtId="164" fontId="13" fillId="3" borderId="99" xfId="0" applyNumberFormat="1" applyFont="1" applyFill="1" applyBorder="1" applyAlignment="1">
      <alignment horizontal="left" vertical="center"/>
    </xf>
    <xf numFmtId="0" fontId="2" fillId="0" borderId="100" xfId="0" applyFont="1" applyBorder="1"/>
    <xf numFmtId="0" fontId="2" fillId="0" borderId="101" xfId="0" applyFont="1" applyBorder="1"/>
    <xf numFmtId="0" fontId="13" fillId="3" borderId="99" xfId="0" applyFont="1" applyFill="1" applyBorder="1" applyAlignment="1">
      <alignment horizontal="left" vertical="center"/>
    </xf>
    <xf numFmtId="164" fontId="4" fillId="3" borderId="109" xfId="0" applyNumberFormat="1" applyFont="1" applyFill="1" applyBorder="1" applyAlignment="1">
      <alignment horizontal="right" vertical="center"/>
    </xf>
    <xf numFmtId="164" fontId="12" fillId="3" borderId="94" xfId="0" applyNumberFormat="1" applyFont="1" applyFill="1" applyBorder="1" applyAlignment="1">
      <alignment horizontal="right" vertical="center"/>
    </xf>
    <xf numFmtId="0" fontId="2" fillId="0" borderId="95" xfId="0" applyFont="1" applyBorder="1"/>
    <xf numFmtId="164" fontId="12" fillId="3" borderId="106" xfId="0" applyNumberFormat="1" applyFont="1" applyFill="1" applyBorder="1" applyAlignment="1">
      <alignment vertical="center"/>
    </xf>
    <xf numFmtId="0" fontId="2" fillId="0" borderId="2" xfId="0" applyFont="1" applyBorder="1"/>
    <xf numFmtId="0" fontId="5" fillId="2" borderId="99" xfId="0" applyFont="1" applyFill="1" applyBorder="1" applyAlignment="1">
      <alignment horizontal="center"/>
    </xf>
    <xf numFmtId="164" fontId="12" fillId="3" borderId="89" xfId="0" applyNumberFormat="1" applyFont="1" applyFill="1" applyBorder="1" applyAlignment="1">
      <alignment horizontal="right" vertical="center"/>
    </xf>
    <xf numFmtId="0" fontId="2" fillId="0" borderId="90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2" borderId="5" xfId="0" applyFont="1" applyFill="1" applyBorder="1" applyAlignment="1">
      <alignment horizontal="center"/>
    </xf>
    <xf numFmtId="0" fontId="2" fillId="0" borderId="7" xfId="0" applyFont="1" applyBorder="1"/>
    <xf numFmtId="0" fontId="4" fillId="2" borderId="10" xfId="0" applyFont="1" applyFill="1" applyBorder="1" applyAlignment="1">
      <alignment horizontal="center"/>
    </xf>
    <xf numFmtId="0" fontId="2" fillId="0" borderId="11" xfId="0" applyFont="1" applyBorder="1"/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0" fillId="0" borderId="14" xfId="0" applyBorder="1"/>
    <xf numFmtId="0" fontId="2" fillId="0" borderId="15" xfId="0" applyFont="1" applyBorder="1"/>
    <xf numFmtId="0" fontId="7" fillId="2" borderId="55" xfId="0" applyFont="1" applyFill="1" applyBorder="1" applyAlignment="1">
      <alignment horizontal="left" vertical="top" wrapText="1"/>
    </xf>
    <xf numFmtId="0" fontId="3" fillId="2" borderId="77" xfId="0" applyFont="1" applyFill="1" applyBorder="1"/>
    <xf numFmtId="0" fontId="2" fillId="0" borderId="78" xfId="0" applyFont="1" applyBorder="1"/>
    <xf numFmtId="0" fontId="2" fillId="0" borderId="79" xfId="0" applyFont="1" applyBorder="1"/>
    <xf numFmtId="0" fontId="3" fillId="2" borderId="69" xfId="0" applyFont="1" applyFill="1" applyBorder="1"/>
    <xf numFmtId="0" fontId="2" fillId="0" borderId="70" xfId="0" applyFont="1" applyBorder="1"/>
    <xf numFmtId="0" fontId="2" fillId="0" borderId="71" xfId="0" applyFont="1" applyBorder="1"/>
    <xf numFmtId="0" fontId="6" fillId="2" borderId="1" xfId="0" applyFont="1" applyFill="1" applyBorder="1" applyAlignment="1">
      <alignment wrapText="1"/>
    </xf>
    <xf numFmtId="0" fontId="0" fillId="0" borderId="60" xfId="0" applyBorder="1"/>
    <xf numFmtId="0" fontId="14" fillId="2" borderId="29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76200</xdr:rowOff>
    </xdr:from>
    <xdr:to>
      <xdr:col>6</xdr:col>
      <xdr:colOff>1117600</xdr:colOff>
      <xdr:row>0</xdr:row>
      <xdr:rowOff>543402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B9E98D-814E-F68F-934C-C8A57808B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76200"/>
          <a:ext cx="1803400" cy="46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tabSelected="1" workbookViewId="0">
      <selection activeCell="J237" sqref="J237:K237"/>
    </sheetView>
  </sheetViews>
  <sheetFormatPr baseColWidth="10" defaultColWidth="13.5" defaultRowHeight="15" customHeight="1"/>
  <cols>
    <col min="1" max="1" width="13.5" customWidth="1"/>
    <col min="2" max="6" width="10.5" customWidth="1"/>
    <col min="7" max="7" width="15" customWidth="1"/>
    <col min="8" max="12" width="10.5" customWidth="1"/>
  </cols>
  <sheetData>
    <row r="1" spans="1:12" ht="61.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40.5" customHeight="1">
      <c r="A2" s="178" t="s">
        <v>261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6"/>
    </row>
    <row r="3" spans="1:12" ht="16.5" customHeight="1">
      <c r="A3" s="1" t="s">
        <v>0</v>
      </c>
      <c r="B3" s="159"/>
      <c r="C3" s="98"/>
      <c r="D3" s="98"/>
      <c r="E3" s="98"/>
      <c r="F3" s="160"/>
      <c r="G3" s="2" t="s">
        <v>1</v>
      </c>
      <c r="H3" s="159"/>
      <c r="I3" s="98"/>
      <c r="J3" s="160"/>
      <c r="K3" s="2" t="s">
        <v>2</v>
      </c>
      <c r="L3" s="3"/>
    </row>
    <row r="4" spans="1:12" ht="16.5" customHeight="1">
      <c r="A4" s="1" t="s">
        <v>3</v>
      </c>
      <c r="B4" s="161"/>
      <c r="C4" s="162"/>
      <c r="D4" s="2" t="s">
        <v>4</v>
      </c>
      <c r="E4" s="4"/>
      <c r="F4" s="2" t="s">
        <v>5</v>
      </c>
      <c r="G4" s="5"/>
      <c r="H4" s="6"/>
      <c r="I4" s="7"/>
      <c r="J4" s="2" t="s">
        <v>6</v>
      </c>
      <c r="K4" s="159"/>
      <c r="L4" s="99"/>
    </row>
    <row r="5" spans="1:12" ht="15.75" customHeight="1">
      <c r="A5" s="166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67"/>
    </row>
    <row r="6" spans="1:12" ht="24.75" customHeight="1">
      <c r="A6" s="163" t="s">
        <v>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ht="15.75" customHeight="1">
      <c r="A7" s="116" t="s">
        <v>8</v>
      </c>
      <c r="B7" s="110"/>
      <c r="C7" s="8" t="s">
        <v>9</v>
      </c>
      <c r="D7" s="108" t="s">
        <v>10</v>
      </c>
      <c r="E7" s="109"/>
      <c r="F7" s="109"/>
      <c r="G7" s="109"/>
      <c r="H7" s="110"/>
      <c r="I7" s="8" t="s">
        <v>11</v>
      </c>
      <c r="J7" s="8" t="s">
        <v>12</v>
      </c>
      <c r="K7" s="8" t="s">
        <v>13</v>
      </c>
      <c r="L7" s="9" t="s">
        <v>14</v>
      </c>
    </row>
    <row r="8" spans="1:12" ht="16">
      <c r="A8" s="10" t="s">
        <v>15</v>
      </c>
      <c r="B8" s="11"/>
      <c r="C8" s="12" t="s">
        <v>16</v>
      </c>
      <c r="D8" s="111" t="s">
        <v>17</v>
      </c>
      <c r="E8" s="98"/>
      <c r="F8" s="98"/>
      <c r="G8" s="98"/>
      <c r="H8" s="112"/>
      <c r="I8" s="13"/>
      <c r="J8" s="177" t="s">
        <v>18</v>
      </c>
      <c r="K8" s="15">
        <v>4</v>
      </c>
      <c r="L8" s="16">
        <f t="shared" ref="L8:L41" si="0">SUM(I8*K8)</f>
        <v>0</v>
      </c>
    </row>
    <row r="9" spans="1:12" ht="16">
      <c r="A9" s="121" t="s">
        <v>19</v>
      </c>
      <c r="B9" s="122"/>
      <c r="C9" s="17"/>
      <c r="D9" s="94" t="s">
        <v>20</v>
      </c>
      <c r="E9" s="95"/>
      <c r="F9" s="95"/>
      <c r="G9" s="95"/>
      <c r="H9" s="96"/>
      <c r="I9" s="18"/>
      <c r="J9" s="19" t="s">
        <v>18</v>
      </c>
      <c r="K9" s="20">
        <v>2.5</v>
      </c>
      <c r="L9" s="21">
        <f t="shared" si="0"/>
        <v>0</v>
      </c>
    </row>
    <row r="10" spans="1:12" ht="16">
      <c r="A10" s="123"/>
      <c r="B10" s="124"/>
      <c r="C10" s="17"/>
      <c r="D10" s="94" t="s">
        <v>21</v>
      </c>
      <c r="E10" s="95"/>
      <c r="F10" s="95"/>
      <c r="G10" s="95"/>
      <c r="H10" s="96"/>
      <c r="I10" s="18"/>
      <c r="J10" s="19" t="s">
        <v>18</v>
      </c>
      <c r="K10" s="20">
        <v>2</v>
      </c>
      <c r="L10" s="21">
        <f t="shared" si="0"/>
        <v>0</v>
      </c>
    </row>
    <row r="11" spans="1:12" ht="16">
      <c r="A11" s="22"/>
      <c r="B11" s="23"/>
      <c r="C11" s="17"/>
      <c r="D11" s="94" t="s">
        <v>22</v>
      </c>
      <c r="E11" s="95"/>
      <c r="F11" s="95"/>
      <c r="G11" s="95"/>
      <c r="H11" s="96"/>
      <c r="I11" s="18"/>
      <c r="J11" s="19" t="s">
        <v>23</v>
      </c>
      <c r="K11" s="20">
        <v>900</v>
      </c>
      <c r="L11" s="21">
        <f t="shared" si="0"/>
        <v>0</v>
      </c>
    </row>
    <row r="12" spans="1:12" ht="16">
      <c r="A12" s="10"/>
      <c r="B12" s="11"/>
      <c r="C12" s="17"/>
      <c r="D12" s="94" t="s">
        <v>24</v>
      </c>
      <c r="E12" s="95"/>
      <c r="F12" s="95"/>
      <c r="G12" s="95"/>
      <c r="H12" s="96"/>
      <c r="I12" s="18"/>
      <c r="J12" s="19" t="s">
        <v>23</v>
      </c>
      <c r="K12" s="20">
        <v>600</v>
      </c>
      <c r="L12" s="21">
        <f t="shared" si="0"/>
        <v>0</v>
      </c>
    </row>
    <row r="13" spans="1:12" ht="16">
      <c r="A13" s="10"/>
      <c r="B13" s="11"/>
      <c r="C13" s="17"/>
      <c r="D13" s="94" t="s">
        <v>25</v>
      </c>
      <c r="E13" s="95"/>
      <c r="F13" s="95"/>
      <c r="G13" s="95"/>
      <c r="H13" s="96"/>
      <c r="I13" s="18"/>
      <c r="J13" s="19" t="s">
        <v>18</v>
      </c>
      <c r="K13" s="20">
        <v>0.35</v>
      </c>
      <c r="L13" s="21">
        <f t="shared" si="0"/>
        <v>0</v>
      </c>
    </row>
    <row r="14" spans="1:12" ht="16">
      <c r="A14" s="10"/>
      <c r="B14" s="11"/>
      <c r="C14" s="17"/>
      <c r="D14" s="94" t="s">
        <v>26</v>
      </c>
      <c r="E14" s="95"/>
      <c r="F14" s="95"/>
      <c r="G14" s="95"/>
      <c r="H14" s="96"/>
      <c r="I14" s="18"/>
      <c r="J14" s="19" t="s">
        <v>18</v>
      </c>
      <c r="K14" s="20">
        <v>0.2</v>
      </c>
      <c r="L14" s="21">
        <f t="shared" si="0"/>
        <v>0</v>
      </c>
    </row>
    <row r="15" spans="1:12" ht="16">
      <c r="A15" s="10"/>
      <c r="B15" s="11"/>
      <c r="C15" s="17"/>
      <c r="D15" s="94" t="s">
        <v>27</v>
      </c>
      <c r="E15" s="95"/>
      <c r="F15" s="95"/>
      <c r="G15" s="95"/>
      <c r="H15" s="96"/>
      <c r="I15" s="18"/>
      <c r="J15" s="19" t="s">
        <v>28</v>
      </c>
      <c r="K15" s="20">
        <v>3</v>
      </c>
      <c r="L15" s="21">
        <f t="shared" si="0"/>
        <v>0</v>
      </c>
    </row>
    <row r="16" spans="1:12" ht="16">
      <c r="A16" s="24"/>
      <c r="B16" s="25"/>
      <c r="C16" s="17"/>
      <c r="D16" s="94" t="s">
        <v>29</v>
      </c>
      <c r="E16" s="95"/>
      <c r="F16" s="95"/>
      <c r="G16" s="95"/>
      <c r="H16" s="96"/>
      <c r="I16" s="18"/>
      <c r="J16" s="19" t="s">
        <v>28</v>
      </c>
      <c r="K16" s="20">
        <v>4</v>
      </c>
      <c r="L16" s="21">
        <f t="shared" si="0"/>
        <v>0</v>
      </c>
    </row>
    <row r="17" spans="1:12" ht="16">
      <c r="A17" s="26" t="s">
        <v>30</v>
      </c>
      <c r="B17" s="27"/>
      <c r="C17" s="17"/>
      <c r="D17" s="94" t="s">
        <v>31</v>
      </c>
      <c r="E17" s="95"/>
      <c r="F17" s="95"/>
      <c r="G17" s="95"/>
      <c r="H17" s="96"/>
      <c r="I17" s="17"/>
      <c r="J17" s="19" t="s">
        <v>18</v>
      </c>
      <c r="K17" s="20">
        <v>0.5</v>
      </c>
      <c r="L17" s="21">
        <f t="shared" si="0"/>
        <v>0</v>
      </c>
    </row>
    <row r="18" spans="1:12" ht="16">
      <c r="A18" s="24"/>
      <c r="B18" s="25"/>
      <c r="C18" s="17"/>
      <c r="D18" s="94" t="s">
        <v>32</v>
      </c>
      <c r="E18" s="95"/>
      <c r="F18" s="95"/>
      <c r="G18" s="95"/>
      <c r="H18" s="96"/>
      <c r="I18" s="17"/>
      <c r="J18" s="19" t="s">
        <v>28</v>
      </c>
      <c r="K18" s="20">
        <v>6</v>
      </c>
      <c r="L18" s="21">
        <f t="shared" si="0"/>
        <v>0</v>
      </c>
    </row>
    <row r="19" spans="1:12" ht="16">
      <c r="A19" s="26" t="s">
        <v>33</v>
      </c>
      <c r="B19" s="27"/>
      <c r="C19" s="17"/>
      <c r="D19" s="94" t="s">
        <v>34</v>
      </c>
      <c r="E19" s="95"/>
      <c r="F19" s="95"/>
      <c r="G19" s="95"/>
      <c r="H19" s="96"/>
      <c r="I19" s="17"/>
      <c r="J19" s="19" t="s">
        <v>18</v>
      </c>
      <c r="K19" s="20">
        <v>0.75</v>
      </c>
      <c r="L19" s="21">
        <f t="shared" si="0"/>
        <v>0</v>
      </c>
    </row>
    <row r="20" spans="1:12" ht="16">
      <c r="A20" s="10"/>
      <c r="B20" s="11"/>
      <c r="C20" s="28"/>
      <c r="D20" s="94" t="s">
        <v>35</v>
      </c>
      <c r="E20" s="95"/>
      <c r="F20" s="95"/>
      <c r="G20" s="95"/>
      <c r="H20" s="96"/>
      <c r="I20" s="28"/>
      <c r="J20" s="19" t="s">
        <v>18</v>
      </c>
      <c r="K20" s="20">
        <v>7</v>
      </c>
      <c r="L20" s="21">
        <f t="shared" si="0"/>
        <v>0</v>
      </c>
    </row>
    <row r="21" spans="1:12" ht="16">
      <c r="A21" s="10"/>
      <c r="B21" s="11"/>
      <c r="C21" s="29"/>
      <c r="D21" s="94" t="s">
        <v>36</v>
      </c>
      <c r="E21" s="95"/>
      <c r="F21" s="95"/>
      <c r="G21" s="95"/>
      <c r="H21" s="96"/>
      <c r="I21" s="30"/>
      <c r="J21" s="19" t="s">
        <v>18</v>
      </c>
      <c r="K21" s="20">
        <v>6</v>
      </c>
      <c r="L21" s="21">
        <f t="shared" si="0"/>
        <v>0</v>
      </c>
    </row>
    <row r="22" spans="1:12" ht="16">
      <c r="A22" s="10"/>
      <c r="B22" s="11"/>
      <c r="C22" s="17"/>
      <c r="D22" s="94" t="s">
        <v>37</v>
      </c>
      <c r="E22" s="95"/>
      <c r="F22" s="95"/>
      <c r="G22" s="95"/>
      <c r="H22" s="96"/>
      <c r="I22" s="17"/>
      <c r="J22" s="19" t="s">
        <v>18</v>
      </c>
      <c r="K22" s="20">
        <v>2.25</v>
      </c>
      <c r="L22" s="21">
        <f t="shared" si="0"/>
        <v>0</v>
      </c>
    </row>
    <row r="23" spans="1:12" ht="16">
      <c r="A23" s="10"/>
      <c r="B23" s="11"/>
      <c r="C23" s="17"/>
      <c r="D23" s="94" t="s">
        <v>38</v>
      </c>
      <c r="E23" s="95"/>
      <c r="F23" s="95"/>
      <c r="G23" s="95"/>
      <c r="H23" s="96"/>
      <c r="I23" s="17"/>
      <c r="J23" s="19" t="s">
        <v>18</v>
      </c>
      <c r="K23" s="20">
        <v>7</v>
      </c>
      <c r="L23" s="21">
        <f t="shared" si="0"/>
        <v>0</v>
      </c>
    </row>
    <row r="24" spans="1:12" ht="16">
      <c r="A24" s="10"/>
      <c r="B24" s="11"/>
      <c r="C24" s="17"/>
      <c r="D24" s="94" t="s">
        <v>39</v>
      </c>
      <c r="E24" s="95"/>
      <c r="F24" s="95"/>
      <c r="G24" s="95"/>
      <c r="H24" s="96"/>
      <c r="I24" s="17"/>
      <c r="J24" s="19" t="s">
        <v>18</v>
      </c>
      <c r="K24" s="20">
        <v>2.5</v>
      </c>
      <c r="L24" s="21">
        <f t="shared" si="0"/>
        <v>0</v>
      </c>
    </row>
    <row r="25" spans="1:12" ht="16">
      <c r="A25" s="10"/>
      <c r="B25" s="11"/>
      <c r="C25" s="17"/>
      <c r="D25" s="94" t="s">
        <v>40</v>
      </c>
      <c r="E25" s="95"/>
      <c r="F25" s="95"/>
      <c r="G25" s="95"/>
      <c r="H25" s="96"/>
      <c r="I25" s="17"/>
      <c r="J25" s="19" t="s">
        <v>41</v>
      </c>
      <c r="K25" s="20">
        <v>500</v>
      </c>
      <c r="L25" s="21">
        <f t="shared" si="0"/>
        <v>0</v>
      </c>
    </row>
    <row r="26" spans="1:12" ht="16">
      <c r="A26" s="24"/>
      <c r="B26" s="25"/>
      <c r="C26" s="17"/>
      <c r="D26" s="94" t="s">
        <v>42</v>
      </c>
      <c r="E26" s="95"/>
      <c r="F26" s="95"/>
      <c r="G26" s="95"/>
      <c r="H26" s="96"/>
      <c r="I26" s="17"/>
      <c r="J26" s="19" t="s">
        <v>18</v>
      </c>
      <c r="K26" s="20">
        <v>0.75</v>
      </c>
      <c r="L26" s="21">
        <f t="shared" si="0"/>
        <v>0</v>
      </c>
    </row>
    <row r="27" spans="1:12" ht="16">
      <c r="A27" s="26" t="s">
        <v>43</v>
      </c>
      <c r="B27" s="27"/>
      <c r="C27" s="17"/>
      <c r="D27" s="94" t="s">
        <v>44</v>
      </c>
      <c r="E27" s="95"/>
      <c r="F27" s="95"/>
      <c r="G27" s="95"/>
      <c r="H27" s="96"/>
      <c r="I27" s="17"/>
      <c r="J27" s="19" t="s">
        <v>41</v>
      </c>
      <c r="K27" s="20">
        <v>5000</v>
      </c>
      <c r="L27" s="21">
        <f t="shared" si="0"/>
        <v>0</v>
      </c>
    </row>
    <row r="28" spans="1:12" ht="16">
      <c r="A28" s="10"/>
      <c r="B28" s="11"/>
      <c r="C28" s="17"/>
      <c r="D28" s="94" t="s">
        <v>45</v>
      </c>
      <c r="E28" s="95"/>
      <c r="F28" s="95"/>
      <c r="G28" s="95"/>
      <c r="H28" s="96"/>
      <c r="I28" s="17"/>
      <c r="J28" s="19" t="s">
        <v>18</v>
      </c>
      <c r="K28" s="20">
        <v>6</v>
      </c>
      <c r="L28" s="21">
        <f t="shared" si="0"/>
        <v>0</v>
      </c>
    </row>
    <row r="29" spans="1:12" ht="16">
      <c r="A29" s="10"/>
      <c r="B29" s="11"/>
      <c r="C29" s="17"/>
      <c r="D29" s="94" t="s">
        <v>46</v>
      </c>
      <c r="E29" s="95"/>
      <c r="F29" s="95"/>
      <c r="G29" s="95"/>
      <c r="H29" s="96"/>
      <c r="I29" s="17"/>
      <c r="J29" s="19" t="s">
        <v>18</v>
      </c>
      <c r="K29" s="20">
        <v>18</v>
      </c>
      <c r="L29" s="21">
        <f t="shared" si="0"/>
        <v>0</v>
      </c>
    </row>
    <row r="30" spans="1:12" ht="16">
      <c r="A30" s="10"/>
      <c r="B30" s="11"/>
      <c r="C30" s="17"/>
      <c r="D30" s="94" t="s">
        <v>47</v>
      </c>
      <c r="E30" s="95"/>
      <c r="F30" s="95"/>
      <c r="G30" s="95"/>
      <c r="H30" s="96"/>
      <c r="I30" s="17"/>
      <c r="J30" s="19" t="s">
        <v>18</v>
      </c>
      <c r="K30" s="20">
        <v>11.5</v>
      </c>
      <c r="L30" s="21">
        <f t="shared" si="0"/>
        <v>0</v>
      </c>
    </row>
    <row r="31" spans="1:12" ht="16">
      <c r="A31" s="10"/>
      <c r="B31" s="11"/>
      <c r="C31" s="17"/>
      <c r="D31" s="94" t="s">
        <v>48</v>
      </c>
      <c r="E31" s="95"/>
      <c r="F31" s="95"/>
      <c r="G31" s="95"/>
      <c r="H31" s="96"/>
      <c r="I31" s="17"/>
      <c r="J31" s="19" t="s">
        <v>18</v>
      </c>
      <c r="K31" s="20">
        <v>3.5</v>
      </c>
      <c r="L31" s="21">
        <f t="shared" si="0"/>
        <v>0</v>
      </c>
    </row>
    <row r="32" spans="1:12" ht="16">
      <c r="A32" s="24"/>
      <c r="B32" s="25"/>
      <c r="C32" s="17"/>
      <c r="D32" s="94" t="s">
        <v>49</v>
      </c>
      <c r="E32" s="95"/>
      <c r="F32" s="95"/>
      <c r="G32" s="95"/>
      <c r="H32" s="96"/>
      <c r="I32" s="17"/>
      <c r="J32" s="19" t="s">
        <v>18</v>
      </c>
      <c r="K32" s="20">
        <v>0.75</v>
      </c>
      <c r="L32" s="21">
        <f t="shared" si="0"/>
        <v>0</v>
      </c>
    </row>
    <row r="33" spans="1:12" ht="16">
      <c r="A33" s="26" t="s">
        <v>50</v>
      </c>
      <c r="B33" s="27"/>
      <c r="C33" s="17"/>
      <c r="D33" s="94" t="s">
        <v>51</v>
      </c>
      <c r="E33" s="95"/>
      <c r="F33" s="95"/>
      <c r="G33" s="95"/>
      <c r="H33" s="96"/>
      <c r="I33" s="17"/>
      <c r="J33" s="19" t="s">
        <v>18</v>
      </c>
      <c r="K33" s="20">
        <v>2</v>
      </c>
      <c r="L33" s="21">
        <f t="shared" si="0"/>
        <v>0</v>
      </c>
    </row>
    <row r="34" spans="1:12" ht="16">
      <c r="A34" s="10"/>
      <c r="B34" s="11"/>
      <c r="C34" s="17"/>
      <c r="D34" s="94" t="s">
        <v>52</v>
      </c>
      <c r="E34" s="95"/>
      <c r="F34" s="95"/>
      <c r="G34" s="95"/>
      <c r="H34" s="96"/>
      <c r="I34" s="17"/>
      <c r="J34" s="19" t="s">
        <v>18</v>
      </c>
      <c r="K34" s="20">
        <v>1</v>
      </c>
      <c r="L34" s="21">
        <f t="shared" si="0"/>
        <v>0</v>
      </c>
    </row>
    <row r="35" spans="1:12" ht="16">
      <c r="A35" s="10"/>
      <c r="B35" s="11"/>
      <c r="C35" s="17"/>
      <c r="D35" s="94" t="s">
        <v>53</v>
      </c>
      <c r="E35" s="95"/>
      <c r="F35" s="95"/>
      <c r="G35" s="95"/>
      <c r="H35" s="96"/>
      <c r="I35" s="17"/>
      <c r="J35" s="19" t="s">
        <v>28</v>
      </c>
      <c r="K35" s="20">
        <v>1.65</v>
      </c>
      <c r="L35" s="21">
        <f t="shared" si="0"/>
        <v>0</v>
      </c>
    </row>
    <row r="36" spans="1:12" ht="16">
      <c r="A36" s="10"/>
      <c r="B36" s="11"/>
      <c r="C36" s="17"/>
      <c r="D36" s="94" t="s">
        <v>54</v>
      </c>
      <c r="E36" s="95"/>
      <c r="F36" s="95"/>
      <c r="G36" s="95"/>
      <c r="H36" s="96"/>
      <c r="I36" s="17"/>
      <c r="J36" s="19" t="s">
        <v>18</v>
      </c>
      <c r="K36" s="20">
        <v>1.75</v>
      </c>
      <c r="L36" s="21">
        <f t="shared" si="0"/>
        <v>0</v>
      </c>
    </row>
    <row r="37" spans="1:12" ht="16">
      <c r="A37" s="10"/>
      <c r="B37" s="11"/>
      <c r="C37" s="17"/>
      <c r="D37" s="94" t="s">
        <v>55</v>
      </c>
      <c r="E37" s="95"/>
      <c r="F37" s="95"/>
      <c r="G37" s="95"/>
      <c r="H37" s="96"/>
      <c r="I37" s="17"/>
      <c r="J37" s="19" t="s">
        <v>18</v>
      </c>
      <c r="K37" s="20">
        <v>1</v>
      </c>
      <c r="L37" s="21">
        <f t="shared" si="0"/>
        <v>0</v>
      </c>
    </row>
    <row r="38" spans="1:12" ht="16">
      <c r="A38" s="24"/>
      <c r="B38" s="25"/>
      <c r="C38" s="17"/>
      <c r="D38" s="94" t="s">
        <v>56</v>
      </c>
      <c r="E38" s="95"/>
      <c r="F38" s="95"/>
      <c r="G38" s="95"/>
      <c r="H38" s="96"/>
      <c r="I38" s="17"/>
      <c r="J38" s="19" t="s">
        <v>18</v>
      </c>
      <c r="K38" s="20">
        <v>1</v>
      </c>
      <c r="L38" s="21">
        <f t="shared" si="0"/>
        <v>0</v>
      </c>
    </row>
    <row r="39" spans="1:12" ht="16">
      <c r="A39" s="26" t="s">
        <v>57</v>
      </c>
      <c r="B39" s="27"/>
      <c r="C39" s="17"/>
      <c r="D39" s="94" t="s">
        <v>58</v>
      </c>
      <c r="E39" s="95"/>
      <c r="F39" s="95"/>
      <c r="G39" s="95"/>
      <c r="H39" s="96"/>
      <c r="I39" s="17"/>
      <c r="J39" s="19" t="s">
        <v>23</v>
      </c>
      <c r="K39" s="20">
        <v>250</v>
      </c>
      <c r="L39" s="21">
        <f t="shared" si="0"/>
        <v>0</v>
      </c>
    </row>
    <row r="40" spans="1:12" ht="16">
      <c r="A40" s="10"/>
      <c r="B40" s="11"/>
      <c r="C40" s="17"/>
      <c r="D40" s="94" t="s">
        <v>59</v>
      </c>
      <c r="E40" s="95"/>
      <c r="F40" s="95"/>
      <c r="G40" s="95"/>
      <c r="H40" s="96"/>
      <c r="I40" s="17"/>
      <c r="J40" s="19" t="s">
        <v>23</v>
      </c>
      <c r="K40" s="20">
        <v>450</v>
      </c>
      <c r="L40" s="21">
        <f t="shared" si="0"/>
        <v>0</v>
      </c>
    </row>
    <row r="41" spans="1:12" ht="15.75" customHeight="1">
      <c r="A41" s="10"/>
      <c r="B41" s="11"/>
      <c r="C41" s="31"/>
      <c r="D41" s="118" t="s">
        <v>60</v>
      </c>
      <c r="E41" s="106"/>
      <c r="F41" s="106"/>
      <c r="G41" s="106"/>
      <c r="H41" s="119"/>
      <c r="I41" s="31"/>
      <c r="J41" s="32" t="s">
        <v>23</v>
      </c>
      <c r="K41" s="33">
        <v>850</v>
      </c>
      <c r="L41" s="34">
        <f t="shared" si="0"/>
        <v>0</v>
      </c>
    </row>
    <row r="42" spans="1:12" ht="24.75" customHeight="1">
      <c r="A42" s="113" t="s">
        <v>61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</row>
    <row r="43" spans="1:12" ht="15.75" customHeight="1">
      <c r="A43" s="116" t="s">
        <v>8</v>
      </c>
      <c r="B43" s="110"/>
      <c r="C43" s="8" t="s">
        <v>9</v>
      </c>
      <c r="D43" s="108" t="s">
        <v>10</v>
      </c>
      <c r="E43" s="109"/>
      <c r="F43" s="109"/>
      <c r="G43" s="109"/>
      <c r="H43" s="110"/>
      <c r="I43" s="8" t="s">
        <v>11</v>
      </c>
      <c r="J43" s="8" t="s">
        <v>12</v>
      </c>
      <c r="K43" s="8" t="s">
        <v>13</v>
      </c>
      <c r="L43" s="9" t="s">
        <v>14</v>
      </c>
    </row>
    <row r="44" spans="1:12" ht="16">
      <c r="A44" s="92" t="s">
        <v>62</v>
      </c>
      <c r="B44" s="93"/>
      <c r="C44" s="12"/>
      <c r="D44" s="111" t="s">
        <v>63</v>
      </c>
      <c r="E44" s="98"/>
      <c r="F44" s="98"/>
      <c r="G44" s="98"/>
      <c r="H44" s="112"/>
      <c r="I44" s="12"/>
      <c r="J44" s="14" t="s">
        <v>23</v>
      </c>
      <c r="K44" s="15">
        <v>775</v>
      </c>
      <c r="L44" s="16">
        <f t="shared" ref="L44:L76" si="1">SUM(I44*K44)</f>
        <v>0</v>
      </c>
    </row>
    <row r="45" spans="1:12" ht="16">
      <c r="A45" s="92"/>
      <c r="B45" s="93"/>
      <c r="C45" s="17"/>
      <c r="D45" s="94" t="s">
        <v>64</v>
      </c>
      <c r="E45" s="95"/>
      <c r="F45" s="95"/>
      <c r="G45" s="95"/>
      <c r="H45" s="96"/>
      <c r="I45" s="17"/>
      <c r="J45" s="19" t="s">
        <v>23</v>
      </c>
      <c r="K45" s="20">
        <v>1000</v>
      </c>
      <c r="L45" s="21">
        <f t="shared" si="1"/>
        <v>0</v>
      </c>
    </row>
    <row r="46" spans="1:12" ht="16">
      <c r="A46" s="92"/>
      <c r="B46" s="93"/>
      <c r="C46" s="17"/>
      <c r="D46" s="94" t="s">
        <v>65</v>
      </c>
      <c r="E46" s="95"/>
      <c r="F46" s="95"/>
      <c r="G46" s="95"/>
      <c r="H46" s="96"/>
      <c r="I46" s="17"/>
      <c r="J46" s="19" t="s">
        <v>23</v>
      </c>
      <c r="K46" s="20">
        <v>225</v>
      </c>
      <c r="L46" s="21">
        <f t="shared" si="1"/>
        <v>0</v>
      </c>
    </row>
    <row r="47" spans="1:12" ht="16">
      <c r="A47" s="92"/>
      <c r="B47" s="93"/>
      <c r="C47" s="17"/>
      <c r="D47" s="94" t="s">
        <v>66</v>
      </c>
      <c r="E47" s="95"/>
      <c r="F47" s="95"/>
      <c r="G47" s="95"/>
      <c r="H47" s="96"/>
      <c r="I47" s="17"/>
      <c r="J47" s="19" t="s">
        <v>18</v>
      </c>
      <c r="K47" s="20">
        <v>4</v>
      </c>
      <c r="L47" s="21">
        <f t="shared" si="1"/>
        <v>0</v>
      </c>
    </row>
    <row r="48" spans="1:12" ht="16">
      <c r="A48" s="117"/>
      <c r="B48" s="112"/>
      <c r="C48" s="17"/>
      <c r="D48" s="94" t="s">
        <v>67</v>
      </c>
      <c r="E48" s="95"/>
      <c r="F48" s="95"/>
      <c r="G48" s="95"/>
      <c r="H48" s="96"/>
      <c r="I48" s="17"/>
      <c r="J48" s="19" t="s">
        <v>18</v>
      </c>
      <c r="K48" s="20">
        <v>30</v>
      </c>
      <c r="L48" s="21">
        <f t="shared" si="1"/>
        <v>0</v>
      </c>
    </row>
    <row r="49" spans="1:12" ht="16">
      <c r="A49" s="125" t="s">
        <v>68</v>
      </c>
      <c r="B49" s="119"/>
      <c r="C49" s="17"/>
      <c r="D49" s="94" t="s">
        <v>69</v>
      </c>
      <c r="E49" s="95"/>
      <c r="F49" s="95"/>
      <c r="G49" s="95"/>
      <c r="H49" s="96"/>
      <c r="I49" s="17"/>
      <c r="J49" s="19" t="s">
        <v>41</v>
      </c>
      <c r="K49" s="20">
        <v>5000</v>
      </c>
      <c r="L49" s="21">
        <f t="shared" si="1"/>
        <v>0</v>
      </c>
    </row>
    <row r="50" spans="1:12" ht="16">
      <c r="A50" s="92"/>
      <c r="B50" s="93"/>
      <c r="C50" s="17"/>
      <c r="D50" s="94" t="s">
        <v>70</v>
      </c>
      <c r="E50" s="95"/>
      <c r="F50" s="95"/>
      <c r="G50" s="95"/>
      <c r="H50" s="96"/>
      <c r="I50" s="17"/>
      <c r="J50" s="19" t="s">
        <v>41</v>
      </c>
      <c r="K50" s="20">
        <v>3500</v>
      </c>
      <c r="L50" s="21">
        <f t="shared" si="1"/>
        <v>0</v>
      </c>
    </row>
    <row r="51" spans="1:12" ht="16">
      <c r="A51" s="92"/>
      <c r="B51" s="93"/>
      <c r="C51" s="17"/>
      <c r="D51" s="94" t="s">
        <v>71</v>
      </c>
      <c r="E51" s="95"/>
      <c r="F51" s="95"/>
      <c r="G51" s="95"/>
      <c r="H51" s="96"/>
      <c r="I51" s="17"/>
      <c r="J51" s="19" t="s">
        <v>41</v>
      </c>
      <c r="K51" s="20">
        <v>2000</v>
      </c>
      <c r="L51" s="21">
        <f t="shared" si="1"/>
        <v>0</v>
      </c>
    </row>
    <row r="52" spans="1:12" ht="16">
      <c r="A52" s="92"/>
      <c r="B52" s="93"/>
      <c r="C52" s="17"/>
      <c r="D52" s="94" t="s">
        <v>72</v>
      </c>
      <c r="E52" s="95"/>
      <c r="F52" s="95"/>
      <c r="G52" s="95"/>
      <c r="H52" s="96"/>
      <c r="I52" s="17"/>
      <c r="J52" s="19" t="s">
        <v>41</v>
      </c>
      <c r="K52" s="20">
        <v>500</v>
      </c>
      <c r="L52" s="21">
        <f t="shared" si="1"/>
        <v>0</v>
      </c>
    </row>
    <row r="53" spans="1:12" ht="16">
      <c r="A53" s="92"/>
      <c r="B53" s="93"/>
      <c r="C53" s="17"/>
      <c r="D53" s="94" t="s">
        <v>73</v>
      </c>
      <c r="E53" s="95"/>
      <c r="F53" s="95"/>
      <c r="G53" s="95"/>
      <c r="H53" s="96"/>
      <c r="I53" s="17"/>
      <c r="J53" s="19" t="s">
        <v>23</v>
      </c>
      <c r="K53" s="20">
        <v>500</v>
      </c>
      <c r="L53" s="21">
        <f t="shared" si="1"/>
        <v>0</v>
      </c>
    </row>
    <row r="54" spans="1:12" ht="16">
      <c r="A54" s="117"/>
      <c r="B54" s="112"/>
      <c r="C54" s="17"/>
      <c r="D54" s="94" t="s">
        <v>74</v>
      </c>
      <c r="E54" s="95"/>
      <c r="F54" s="95"/>
      <c r="G54" s="95"/>
      <c r="H54" s="96"/>
      <c r="I54" s="17"/>
      <c r="J54" s="19" t="s">
        <v>23</v>
      </c>
      <c r="K54" s="20">
        <v>130</v>
      </c>
      <c r="L54" s="21">
        <f t="shared" si="1"/>
        <v>0</v>
      </c>
    </row>
    <row r="55" spans="1:12" ht="16">
      <c r="A55" s="125" t="s">
        <v>75</v>
      </c>
      <c r="B55" s="119"/>
      <c r="C55" s="17"/>
      <c r="D55" s="94" t="s">
        <v>76</v>
      </c>
      <c r="E55" s="95"/>
      <c r="F55" s="95"/>
      <c r="G55" s="95"/>
      <c r="H55" s="96"/>
      <c r="I55" s="17"/>
      <c r="J55" s="19" t="s">
        <v>18</v>
      </c>
      <c r="K55" s="20">
        <v>2</v>
      </c>
      <c r="L55" s="21">
        <f t="shared" si="1"/>
        <v>0</v>
      </c>
    </row>
    <row r="56" spans="1:12" ht="16">
      <c r="A56" s="92"/>
      <c r="B56" s="93"/>
      <c r="C56" s="17"/>
      <c r="D56" s="94" t="s">
        <v>77</v>
      </c>
      <c r="E56" s="95"/>
      <c r="F56" s="95"/>
      <c r="G56" s="95"/>
      <c r="H56" s="96"/>
      <c r="I56" s="17"/>
      <c r="J56" s="19" t="s">
        <v>18</v>
      </c>
      <c r="K56" s="20">
        <v>7</v>
      </c>
      <c r="L56" s="21">
        <f t="shared" si="1"/>
        <v>0</v>
      </c>
    </row>
    <row r="57" spans="1:12" ht="16">
      <c r="A57" s="92"/>
      <c r="B57" s="93"/>
      <c r="C57" s="17"/>
      <c r="D57" s="94" t="s">
        <v>78</v>
      </c>
      <c r="E57" s="95"/>
      <c r="F57" s="95"/>
      <c r="G57" s="95"/>
      <c r="H57" s="96"/>
      <c r="I57" s="17"/>
      <c r="J57" s="19" t="s">
        <v>18</v>
      </c>
      <c r="K57" s="20">
        <v>4</v>
      </c>
      <c r="L57" s="21">
        <f t="shared" si="1"/>
        <v>0</v>
      </c>
    </row>
    <row r="58" spans="1:12" ht="16">
      <c r="A58" s="117"/>
      <c r="B58" s="112"/>
      <c r="C58" s="17"/>
      <c r="D58" s="94" t="s">
        <v>79</v>
      </c>
      <c r="E58" s="95"/>
      <c r="F58" s="95"/>
      <c r="G58" s="95"/>
      <c r="H58" s="96"/>
      <c r="I58" s="17"/>
      <c r="J58" s="19" t="s">
        <v>18</v>
      </c>
      <c r="K58" s="20">
        <v>2</v>
      </c>
      <c r="L58" s="21">
        <f t="shared" si="1"/>
        <v>0</v>
      </c>
    </row>
    <row r="59" spans="1:12" ht="16">
      <c r="A59" s="125" t="s">
        <v>80</v>
      </c>
      <c r="B59" s="119"/>
      <c r="C59" s="17"/>
      <c r="D59" s="94" t="s">
        <v>81</v>
      </c>
      <c r="E59" s="95"/>
      <c r="F59" s="95"/>
      <c r="G59" s="95"/>
      <c r="H59" s="96"/>
      <c r="I59" s="17"/>
      <c r="J59" s="19" t="s">
        <v>23</v>
      </c>
      <c r="K59" s="20">
        <v>3000</v>
      </c>
      <c r="L59" s="21">
        <f t="shared" si="1"/>
        <v>0</v>
      </c>
    </row>
    <row r="60" spans="1:12" ht="16">
      <c r="A60" s="92"/>
      <c r="B60" s="93"/>
      <c r="C60" s="17"/>
      <c r="D60" s="94" t="s">
        <v>82</v>
      </c>
      <c r="E60" s="95"/>
      <c r="F60" s="95"/>
      <c r="G60" s="95"/>
      <c r="H60" s="96"/>
      <c r="I60" s="17"/>
      <c r="J60" s="19" t="s">
        <v>23</v>
      </c>
      <c r="K60" s="20">
        <v>2000</v>
      </c>
      <c r="L60" s="21">
        <f t="shared" si="1"/>
        <v>0</v>
      </c>
    </row>
    <row r="61" spans="1:12" ht="16">
      <c r="A61" s="92"/>
      <c r="B61" s="93"/>
      <c r="C61" s="17"/>
      <c r="D61" s="94" t="s">
        <v>83</v>
      </c>
      <c r="E61" s="95"/>
      <c r="F61" s="95"/>
      <c r="G61" s="95"/>
      <c r="H61" s="96"/>
      <c r="I61" s="17"/>
      <c r="J61" s="19" t="s">
        <v>18</v>
      </c>
      <c r="K61" s="20">
        <v>15</v>
      </c>
      <c r="L61" s="21">
        <f t="shared" si="1"/>
        <v>0</v>
      </c>
    </row>
    <row r="62" spans="1:12" ht="16">
      <c r="A62" s="92"/>
      <c r="B62" s="93"/>
      <c r="C62" s="17"/>
      <c r="D62" s="94" t="s">
        <v>84</v>
      </c>
      <c r="E62" s="95"/>
      <c r="F62" s="95"/>
      <c r="G62" s="95"/>
      <c r="H62" s="96"/>
      <c r="I62" s="17"/>
      <c r="J62" s="19" t="s">
        <v>18</v>
      </c>
      <c r="K62" s="20">
        <v>19</v>
      </c>
      <c r="L62" s="21">
        <f t="shared" si="1"/>
        <v>0</v>
      </c>
    </row>
    <row r="63" spans="1:12" ht="16">
      <c r="A63" s="92"/>
      <c r="B63" s="93"/>
      <c r="C63" s="17"/>
      <c r="D63" s="94" t="s">
        <v>85</v>
      </c>
      <c r="E63" s="95"/>
      <c r="F63" s="95"/>
      <c r="G63" s="95"/>
      <c r="H63" s="96"/>
      <c r="I63" s="17"/>
      <c r="J63" s="19" t="s">
        <v>18</v>
      </c>
      <c r="K63" s="20">
        <v>7</v>
      </c>
      <c r="L63" s="21">
        <f t="shared" si="1"/>
        <v>0</v>
      </c>
    </row>
    <row r="64" spans="1:12" ht="16">
      <c r="A64" s="92"/>
      <c r="B64" s="93"/>
      <c r="C64" s="17"/>
      <c r="D64" s="94" t="s">
        <v>86</v>
      </c>
      <c r="E64" s="95"/>
      <c r="F64" s="95"/>
      <c r="G64" s="95"/>
      <c r="H64" s="96"/>
      <c r="I64" s="17"/>
      <c r="J64" s="19" t="s">
        <v>18</v>
      </c>
      <c r="K64" s="20">
        <v>2</v>
      </c>
      <c r="L64" s="21">
        <f t="shared" si="1"/>
        <v>0</v>
      </c>
    </row>
    <row r="65" spans="1:12" ht="16">
      <c r="A65" s="92"/>
      <c r="B65" s="93"/>
      <c r="C65" s="17"/>
      <c r="D65" s="94" t="s">
        <v>87</v>
      </c>
      <c r="E65" s="95"/>
      <c r="F65" s="95"/>
      <c r="G65" s="95"/>
      <c r="H65" s="96"/>
      <c r="I65" s="17"/>
      <c r="J65" s="19" t="s">
        <v>28</v>
      </c>
      <c r="K65" s="20">
        <v>20</v>
      </c>
      <c r="L65" s="21">
        <f t="shared" si="1"/>
        <v>0</v>
      </c>
    </row>
    <row r="66" spans="1:12" ht="16">
      <c r="A66" s="117"/>
      <c r="B66" s="112"/>
      <c r="C66" s="17"/>
      <c r="D66" s="94" t="s">
        <v>88</v>
      </c>
      <c r="E66" s="95"/>
      <c r="F66" s="95"/>
      <c r="G66" s="95"/>
      <c r="H66" s="96"/>
      <c r="I66" s="17"/>
      <c r="J66" s="19" t="s">
        <v>28</v>
      </c>
      <c r="K66" s="20">
        <v>40</v>
      </c>
      <c r="L66" s="21">
        <f t="shared" si="1"/>
        <v>0</v>
      </c>
    </row>
    <row r="67" spans="1:12" ht="16">
      <c r="A67" s="125" t="s">
        <v>89</v>
      </c>
      <c r="B67" s="119"/>
      <c r="C67" s="17"/>
      <c r="D67" s="94" t="s">
        <v>90</v>
      </c>
      <c r="E67" s="95"/>
      <c r="F67" s="95"/>
      <c r="G67" s="95"/>
      <c r="H67" s="96"/>
      <c r="I67" s="17"/>
      <c r="J67" s="19" t="s">
        <v>23</v>
      </c>
      <c r="K67" s="20">
        <v>2500</v>
      </c>
      <c r="L67" s="21">
        <f t="shared" si="1"/>
        <v>0</v>
      </c>
    </row>
    <row r="68" spans="1:12" ht="16">
      <c r="A68" s="117"/>
      <c r="B68" s="112"/>
      <c r="C68" s="17"/>
      <c r="D68" s="94" t="s">
        <v>91</v>
      </c>
      <c r="E68" s="95"/>
      <c r="F68" s="95"/>
      <c r="G68" s="95"/>
      <c r="H68" s="96"/>
      <c r="I68" s="17"/>
      <c r="J68" s="19" t="s">
        <v>23</v>
      </c>
      <c r="K68" s="20">
        <v>2000</v>
      </c>
      <c r="L68" s="21">
        <f t="shared" si="1"/>
        <v>0</v>
      </c>
    </row>
    <row r="69" spans="1:12" ht="16">
      <c r="A69" s="125" t="s">
        <v>92</v>
      </c>
      <c r="B69" s="119"/>
      <c r="C69" s="17"/>
      <c r="D69" s="94" t="s">
        <v>93</v>
      </c>
      <c r="E69" s="95"/>
      <c r="F69" s="95"/>
      <c r="G69" s="95"/>
      <c r="H69" s="96"/>
      <c r="I69" s="17"/>
      <c r="J69" s="19" t="s">
        <v>28</v>
      </c>
      <c r="K69" s="20">
        <v>15</v>
      </c>
      <c r="L69" s="21">
        <f t="shared" si="1"/>
        <v>0</v>
      </c>
    </row>
    <row r="70" spans="1:12" ht="16">
      <c r="A70" s="92"/>
      <c r="B70" s="93"/>
      <c r="C70" s="17"/>
      <c r="D70" s="94" t="s">
        <v>94</v>
      </c>
      <c r="E70" s="95"/>
      <c r="F70" s="95"/>
      <c r="G70" s="95"/>
      <c r="H70" s="96"/>
      <c r="I70" s="17"/>
      <c r="J70" s="19" t="s">
        <v>28</v>
      </c>
      <c r="K70" s="20">
        <v>45</v>
      </c>
      <c r="L70" s="21">
        <f t="shared" si="1"/>
        <v>0</v>
      </c>
    </row>
    <row r="71" spans="1:12" ht="16">
      <c r="A71" s="117"/>
      <c r="B71" s="112"/>
      <c r="C71" s="17"/>
      <c r="D71" s="94" t="s">
        <v>95</v>
      </c>
      <c r="E71" s="95"/>
      <c r="F71" s="95"/>
      <c r="G71" s="95"/>
      <c r="H71" s="96"/>
      <c r="I71" s="17"/>
      <c r="J71" s="19" t="s">
        <v>28</v>
      </c>
      <c r="K71" s="20">
        <v>8</v>
      </c>
      <c r="L71" s="21">
        <f t="shared" si="1"/>
        <v>0</v>
      </c>
    </row>
    <row r="72" spans="1:12" ht="16">
      <c r="A72" s="125" t="s">
        <v>96</v>
      </c>
      <c r="B72" s="119"/>
      <c r="C72" s="17"/>
      <c r="D72" s="94" t="s">
        <v>97</v>
      </c>
      <c r="E72" s="95"/>
      <c r="F72" s="95"/>
      <c r="G72" s="95"/>
      <c r="H72" s="96"/>
      <c r="I72" s="17"/>
      <c r="J72" s="19" t="s">
        <v>23</v>
      </c>
      <c r="K72" s="20">
        <v>10000</v>
      </c>
      <c r="L72" s="21">
        <f t="shared" si="1"/>
        <v>0</v>
      </c>
    </row>
    <row r="73" spans="1:12" ht="16">
      <c r="A73" s="168" t="s">
        <v>98</v>
      </c>
      <c r="B73" s="112"/>
      <c r="C73" s="17"/>
      <c r="D73" s="94" t="s">
        <v>99</v>
      </c>
      <c r="E73" s="95"/>
      <c r="F73" s="95"/>
      <c r="G73" s="95"/>
      <c r="H73" s="96"/>
      <c r="I73" s="17"/>
      <c r="J73" s="19" t="s">
        <v>23</v>
      </c>
      <c r="K73" s="20">
        <v>4500</v>
      </c>
      <c r="L73" s="21">
        <f t="shared" si="1"/>
        <v>0</v>
      </c>
    </row>
    <row r="74" spans="1:12" ht="16">
      <c r="A74" s="125" t="s">
        <v>100</v>
      </c>
      <c r="B74" s="119"/>
      <c r="C74" s="17"/>
      <c r="D74" s="94" t="s">
        <v>101</v>
      </c>
      <c r="E74" s="95"/>
      <c r="F74" s="95"/>
      <c r="G74" s="95"/>
      <c r="H74" s="96"/>
      <c r="I74" s="17"/>
      <c r="J74" s="19" t="s">
        <v>23</v>
      </c>
      <c r="K74" s="20">
        <v>15000</v>
      </c>
      <c r="L74" s="21">
        <f t="shared" si="1"/>
        <v>0</v>
      </c>
    </row>
    <row r="75" spans="1:12" ht="16">
      <c r="A75" s="121" t="s">
        <v>19</v>
      </c>
      <c r="B75" s="122"/>
      <c r="C75" s="17"/>
      <c r="D75" s="94" t="s">
        <v>102</v>
      </c>
      <c r="E75" s="95"/>
      <c r="F75" s="95"/>
      <c r="G75" s="95"/>
      <c r="H75" s="96"/>
      <c r="I75" s="17"/>
      <c r="J75" s="19" t="s">
        <v>23</v>
      </c>
      <c r="K75" s="20">
        <v>5500</v>
      </c>
      <c r="L75" s="21">
        <f t="shared" si="1"/>
        <v>0</v>
      </c>
    </row>
    <row r="76" spans="1:12" ht="16">
      <c r="A76" s="128"/>
      <c r="B76" s="129"/>
      <c r="C76" s="17"/>
      <c r="D76" s="94" t="s">
        <v>103</v>
      </c>
      <c r="E76" s="95"/>
      <c r="F76" s="95"/>
      <c r="G76" s="95"/>
      <c r="H76" s="96"/>
      <c r="I76" s="17"/>
      <c r="J76" s="19" t="s">
        <v>23</v>
      </c>
      <c r="K76" s="20">
        <v>3000</v>
      </c>
      <c r="L76" s="21">
        <f t="shared" si="1"/>
        <v>0</v>
      </c>
    </row>
    <row r="77" spans="1:12" ht="15.75" customHeight="1">
      <c r="A77" s="35"/>
      <c r="B77" s="36"/>
      <c r="C77" s="37"/>
      <c r="D77" s="36"/>
      <c r="E77" s="37"/>
      <c r="F77" s="37"/>
      <c r="G77" s="38"/>
      <c r="H77" s="176"/>
      <c r="I77" s="140"/>
      <c r="J77" s="140"/>
      <c r="K77" s="140"/>
      <c r="L77" s="141"/>
    </row>
    <row r="78" spans="1:12" ht="22.5" customHeight="1">
      <c r="A78" s="102" t="s">
        <v>104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4"/>
    </row>
    <row r="79" spans="1:12" ht="15.75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9"/>
    </row>
    <row r="80" spans="1:12" ht="15.75" customHeight="1">
      <c r="A80" s="10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101"/>
    </row>
    <row r="81" spans="1:12" ht="15.75" customHeight="1">
      <c r="A81" s="10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101"/>
    </row>
    <row r="82" spans="1:12" ht="15.75" customHeight="1">
      <c r="A82" s="10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101"/>
    </row>
    <row r="83" spans="1:12" ht="15.75" customHeight="1">
      <c r="A83" s="10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101"/>
    </row>
    <row r="84" spans="1:12" ht="15.75" customHeight="1">
      <c r="A84" s="100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101"/>
    </row>
    <row r="85" spans="1:12" ht="15.75" customHeight="1">
      <c r="A85" s="100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101"/>
    </row>
    <row r="86" spans="1:12" ht="15.75" customHeight="1">
      <c r="A86" s="100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101"/>
    </row>
    <row r="87" spans="1:12" ht="15.75" customHeight="1">
      <c r="A87" s="100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101"/>
    </row>
    <row r="88" spans="1:12" ht="16.5" customHeight="1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9"/>
    </row>
    <row r="89" spans="1:12" ht="24.75" customHeight="1">
      <c r="A89" s="113" t="s">
        <v>105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5"/>
    </row>
    <row r="90" spans="1:12" ht="15.75" customHeight="1">
      <c r="A90" s="116" t="s">
        <v>8</v>
      </c>
      <c r="B90" s="110"/>
      <c r="C90" s="8" t="s">
        <v>9</v>
      </c>
      <c r="D90" s="108" t="s">
        <v>10</v>
      </c>
      <c r="E90" s="109"/>
      <c r="F90" s="109"/>
      <c r="G90" s="109"/>
      <c r="H90" s="110"/>
      <c r="I90" s="8" t="s">
        <v>11</v>
      </c>
      <c r="J90" s="8" t="s">
        <v>12</v>
      </c>
      <c r="K90" s="8" t="s">
        <v>13</v>
      </c>
      <c r="L90" s="9" t="s">
        <v>14</v>
      </c>
    </row>
    <row r="91" spans="1:12" ht="16">
      <c r="A91" s="92" t="s">
        <v>50</v>
      </c>
      <c r="B91" s="93"/>
      <c r="C91" s="12"/>
      <c r="D91" s="111" t="s">
        <v>106</v>
      </c>
      <c r="E91" s="98"/>
      <c r="F91" s="98"/>
      <c r="G91" s="98"/>
      <c r="H91" s="112"/>
      <c r="I91" s="12"/>
      <c r="J91" s="14" t="s">
        <v>18</v>
      </c>
      <c r="K91" s="15">
        <v>1</v>
      </c>
      <c r="L91" s="16">
        <f t="shared" ref="L91:L126" si="2">SUM(I91*K91)</f>
        <v>0</v>
      </c>
    </row>
    <row r="92" spans="1:12" ht="16">
      <c r="A92" s="117"/>
      <c r="B92" s="112"/>
      <c r="C92" s="17"/>
      <c r="D92" s="94" t="s">
        <v>107</v>
      </c>
      <c r="E92" s="95"/>
      <c r="F92" s="95"/>
      <c r="G92" s="95"/>
      <c r="H92" s="96"/>
      <c r="I92" s="17"/>
      <c r="J92" s="19" t="s">
        <v>18</v>
      </c>
      <c r="K92" s="20">
        <v>0.5</v>
      </c>
      <c r="L92" s="21">
        <f t="shared" si="2"/>
        <v>0</v>
      </c>
    </row>
    <row r="93" spans="1:12" ht="16">
      <c r="A93" s="125" t="s">
        <v>108</v>
      </c>
      <c r="B93" s="119"/>
      <c r="C93" s="17"/>
      <c r="D93" s="94" t="s">
        <v>109</v>
      </c>
      <c r="E93" s="95"/>
      <c r="F93" s="95"/>
      <c r="G93" s="95"/>
      <c r="H93" s="96"/>
      <c r="I93" s="17"/>
      <c r="J93" s="19" t="s">
        <v>18</v>
      </c>
      <c r="K93" s="20">
        <v>7</v>
      </c>
      <c r="L93" s="21">
        <f t="shared" si="2"/>
        <v>0</v>
      </c>
    </row>
    <row r="94" spans="1:12" ht="16">
      <c r="A94" s="92"/>
      <c r="B94" s="93"/>
      <c r="C94" s="17"/>
      <c r="D94" s="94" t="s">
        <v>110</v>
      </c>
      <c r="E94" s="95"/>
      <c r="F94" s="95"/>
      <c r="G94" s="95"/>
      <c r="H94" s="96"/>
      <c r="I94" s="17"/>
      <c r="J94" s="19" t="s">
        <v>18</v>
      </c>
      <c r="K94" s="20">
        <v>6</v>
      </c>
      <c r="L94" s="21">
        <f t="shared" si="2"/>
        <v>0</v>
      </c>
    </row>
    <row r="95" spans="1:12" ht="16">
      <c r="A95" s="92"/>
      <c r="B95" s="93"/>
      <c r="C95" s="17"/>
      <c r="D95" s="94" t="s">
        <v>111</v>
      </c>
      <c r="E95" s="95"/>
      <c r="F95" s="95"/>
      <c r="G95" s="95"/>
      <c r="H95" s="96"/>
      <c r="I95" s="17"/>
      <c r="J95" s="19" t="s">
        <v>18</v>
      </c>
      <c r="K95" s="20">
        <v>4</v>
      </c>
      <c r="L95" s="21">
        <f t="shared" si="2"/>
        <v>0</v>
      </c>
    </row>
    <row r="96" spans="1:12" ht="16">
      <c r="A96" s="117"/>
      <c r="B96" s="112"/>
      <c r="C96" s="17"/>
      <c r="D96" s="94" t="s">
        <v>112</v>
      </c>
      <c r="E96" s="95"/>
      <c r="F96" s="95"/>
      <c r="G96" s="95"/>
      <c r="H96" s="96"/>
      <c r="I96" s="17"/>
      <c r="J96" s="19" t="s">
        <v>18</v>
      </c>
      <c r="K96" s="20">
        <v>2</v>
      </c>
      <c r="L96" s="21">
        <f t="shared" si="2"/>
        <v>0</v>
      </c>
    </row>
    <row r="97" spans="1:12" ht="16">
      <c r="A97" s="125" t="s">
        <v>113</v>
      </c>
      <c r="B97" s="119"/>
      <c r="C97" s="17"/>
      <c r="D97" s="94" t="s">
        <v>114</v>
      </c>
      <c r="E97" s="95"/>
      <c r="F97" s="95"/>
      <c r="G97" s="95"/>
      <c r="H97" s="96"/>
      <c r="I97" s="17"/>
      <c r="J97" s="19" t="s">
        <v>18</v>
      </c>
      <c r="K97" s="20">
        <v>1.35</v>
      </c>
      <c r="L97" s="21">
        <f t="shared" si="2"/>
        <v>0</v>
      </c>
    </row>
    <row r="98" spans="1:12" ht="16">
      <c r="A98" s="117"/>
      <c r="B98" s="112"/>
      <c r="C98" s="17"/>
      <c r="D98" s="94" t="s">
        <v>115</v>
      </c>
      <c r="E98" s="95"/>
      <c r="F98" s="95"/>
      <c r="G98" s="95"/>
      <c r="H98" s="96"/>
      <c r="I98" s="17"/>
      <c r="J98" s="19" t="s">
        <v>18</v>
      </c>
      <c r="K98" s="20">
        <v>2</v>
      </c>
      <c r="L98" s="21">
        <f t="shared" si="2"/>
        <v>0</v>
      </c>
    </row>
    <row r="99" spans="1:12" ht="16">
      <c r="A99" s="125" t="s">
        <v>116</v>
      </c>
      <c r="B99" s="119"/>
      <c r="C99" s="17"/>
      <c r="D99" s="94" t="s">
        <v>117</v>
      </c>
      <c r="E99" s="95"/>
      <c r="F99" s="95"/>
      <c r="G99" s="95"/>
      <c r="H99" s="96"/>
      <c r="I99" s="17"/>
      <c r="J99" s="19" t="s">
        <v>18</v>
      </c>
      <c r="K99" s="20">
        <v>10</v>
      </c>
      <c r="L99" s="21">
        <f t="shared" si="2"/>
        <v>0</v>
      </c>
    </row>
    <row r="100" spans="1:12" ht="16">
      <c r="A100" s="92"/>
      <c r="B100" s="93"/>
      <c r="C100" s="17"/>
      <c r="D100" s="94" t="s">
        <v>118</v>
      </c>
      <c r="E100" s="95"/>
      <c r="F100" s="95"/>
      <c r="G100" s="95"/>
      <c r="H100" s="96"/>
      <c r="I100" s="17"/>
      <c r="J100" s="19" t="s">
        <v>18</v>
      </c>
      <c r="K100" s="20">
        <v>15</v>
      </c>
      <c r="L100" s="21">
        <f t="shared" si="2"/>
        <v>0</v>
      </c>
    </row>
    <row r="101" spans="1:12" ht="16">
      <c r="A101" s="92"/>
      <c r="B101" s="93"/>
      <c r="C101" s="17"/>
      <c r="D101" s="94" t="s">
        <v>119</v>
      </c>
      <c r="E101" s="95"/>
      <c r="F101" s="95"/>
      <c r="G101" s="95"/>
      <c r="H101" s="96"/>
      <c r="I101" s="17"/>
      <c r="J101" s="19" t="s">
        <v>18</v>
      </c>
      <c r="K101" s="20">
        <v>8</v>
      </c>
      <c r="L101" s="21">
        <f t="shared" si="2"/>
        <v>0</v>
      </c>
    </row>
    <row r="102" spans="1:12" ht="16">
      <c r="A102" s="92"/>
      <c r="B102" s="93"/>
      <c r="C102" s="17"/>
      <c r="D102" s="94" t="s">
        <v>120</v>
      </c>
      <c r="E102" s="95"/>
      <c r="F102" s="95"/>
      <c r="G102" s="95"/>
      <c r="H102" s="96"/>
      <c r="I102" s="17"/>
      <c r="J102" s="19" t="s">
        <v>18</v>
      </c>
      <c r="K102" s="20">
        <v>9</v>
      </c>
      <c r="L102" s="21">
        <f t="shared" si="2"/>
        <v>0</v>
      </c>
    </row>
    <row r="103" spans="1:12" ht="16">
      <c r="A103" s="92"/>
      <c r="B103" s="93"/>
      <c r="C103" s="17"/>
      <c r="D103" s="94" t="s">
        <v>121</v>
      </c>
      <c r="E103" s="95"/>
      <c r="F103" s="95"/>
      <c r="G103" s="95"/>
      <c r="H103" s="96"/>
      <c r="I103" s="17"/>
      <c r="J103" s="19" t="s">
        <v>18</v>
      </c>
      <c r="K103" s="20">
        <v>16</v>
      </c>
      <c r="L103" s="21">
        <f t="shared" si="2"/>
        <v>0</v>
      </c>
    </row>
    <row r="104" spans="1:12" ht="15.75" customHeight="1">
      <c r="A104" s="92"/>
      <c r="B104" s="93"/>
      <c r="C104" s="31"/>
      <c r="D104" s="118" t="s">
        <v>122</v>
      </c>
      <c r="E104" s="106"/>
      <c r="F104" s="106"/>
      <c r="G104" s="106"/>
      <c r="H104" s="119"/>
      <c r="I104" s="31"/>
      <c r="J104" s="32" t="s">
        <v>18</v>
      </c>
      <c r="K104" s="33">
        <v>8</v>
      </c>
      <c r="L104" s="34">
        <f t="shared" si="2"/>
        <v>0</v>
      </c>
    </row>
    <row r="105" spans="1:12" ht="15.75" customHeight="1">
      <c r="A105" s="175" t="s">
        <v>123</v>
      </c>
      <c r="B105" s="136"/>
      <c r="C105" s="40"/>
      <c r="D105" s="172" t="s">
        <v>124</v>
      </c>
      <c r="E105" s="173"/>
      <c r="F105" s="173"/>
      <c r="G105" s="173"/>
      <c r="H105" s="174"/>
      <c r="I105" s="40"/>
      <c r="J105" s="41" t="s">
        <v>23</v>
      </c>
      <c r="K105" s="42">
        <v>12500</v>
      </c>
      <c r="L105" s="43">
        <f t="shared" si="2"/>
        <v>0</v>
      </c>
    </row>
    <row r="106" spans="1:12" ht="16">
      <c r="A106" s="121" t="s">
        <v>125</v>
      </c>
      <c r="B106" s="122"/>
      <c r="C106" s="17"/>
      <c r="D106" s="94" t="s">
        <v>126</v>
      </c>
      <c r="E106" s="95"/>
      <c r="F106" s="95"/>
      <c r="G106" s="95"/>
      <c r="H106" s="96"/>
      <c r="I106" s="17"/>
      <c r="J106" s="19" t="s">
        <v>23</v>
      </c>
      <c r="K106" s="20">
        <v>10500</v>
      </c>
      <c r="L106" s="21">
        <f t="shared" si="2"/>
        <v>0</v>
      </c>
    </row>
    <row r="107" spans="1:12" ht="16">
      <c r="A107" s="131"/>
      <c r="B107" s="132"/>
      <c r="C107" s="17"/>
      <c r="D107" s="94" t="s">
        <v>127</v>
      </c>
      <c r="E107" s="95"/>
      <c r="F107" s="95"/>
      <c r="G107" s="95"/>
      <c r="H107" s="96"/>
      <c r="I107" s="17"/>
      <c r="J107" s="19" t="s">
        <v>23</v>
      </c>
      <c r="K107" s="20">
        <v>8500</v>
      </c>
      <c r="L107" s="21">
        <f t="shared" si="2"/>
        <v>0</v>
      </c>
    </row>
    <row r="108" spans="1:12" ht="16">
      <c r="A108" s="131"/>
      <c r="B108" s="132"/>
      <c r="C108" s="17"/>
      <c r="D108" s="94" t="s">
        <v>128</v>
      </c>
      <c r="E108" s="95"/>
      <c r="F108" s="95"/>
      <c r="G108" s="95"/>
      <c r="H108" s="96"/>
      <c r="I108" s="17"/>
      <c r="J108" s="19" t="s">
        <v>23</v>
      </c>
      <c r="K108" s="20">
        <v>6500</v>
      </c>
      <c r="L108" s="21">
        <f t="shared" si="2"/>
        <v>0</v>
      </c>
    </row>
    <row r="109" spans="1:12" ht="16">
      <c r="A109" s="128"/>
      <c r="B109" s="129"/>
      <c r="C109" s="17"/>
      <c r="D109" s="94" t="s">
        <v>129</v>
      </c>
      <c r="E109" s="95"/>
      <c r="F109" s="95"/>
      <c r="G109" s="95"/>
      <c r="H109" s="96"/>
      <c r="I109" s="17"/>
      <c r="J109" s="19" t="s">
        <v>23</v>
      </c>
      <c r="K109" s="20">
        <v>500</v>
      </c>
      <c r="L109" s="21">
        <f t="shared" si="2"/>
        <v>0</v>
      </c>
    </row>
    <row r="110" spans="1:12" ht="16">
      <c r="A110" s="125" t="s">
        <v>130</v>
      </c>
      <c r="B110" s="119"/>
      <c r="C110" s="17"/>
      <c r="D110" s="94" t="s">
        <v>131</v>
      </c>
      <c r="E110" s="95"/>
      <c r="F110" s="95"/>
      <c r="G110" s="95"/>
      <c r="H110" s="96"/>
      <c r="I110" s="17"/>
      <c r="J110" s="19" t="s">
        <v>23</v>
      </c>
      <c r="K110" s="20">
        <v>12000</v>
      </c>
      <c r="L110" s="21">
        <f t="shared" si="2"/>
        <v>0</v>
      </c>
    </row>
    <row r="111" spans="1:12" ht="16">
      <c r="A111" s="121" t="s">
        <v>132</v>
      </c>
      <c r="B111" s="122"/>
      <c r="C111" s="17"/>
      <c r="D111" s="94" t="s">
        <v>133</v>
      </c>
      <c r="E111" s="95"/>
      <c r="F111" s="95"/>
      <c r="G111" s="95"/>
      <c r="H111" s="96"/>
      <c r="I111" s="17"/>
      <c r="J111" s="19" t="s">
        <v>23</v>
      </c>
      <c r="K111" s="20">
        <v>7000</v>
      </c>
      <c r="L111" s="21">
        <f t="shared" si="2"/>
        <v>0</v>
      </c>
    </row>
    <row r="112" spans="1:12" ht="16">
      <c r="A112" s="131"/>
      <c r="B112" s="132"/>
      <c r="C112" s="17"/>
      <c r="D112" s="94" t="s">
        <v>134</v>
      </c>
      <c r="E112" s="95"/>
      <c r="F112" s="95"/>
      <c r="G112" s="95"/>
      <c r="H112" s="96"/>
      <c r="I112" s="17"/>
      <c r="J112" s="19" t="s">
        <v>23</v>
      </c>
      <c r="K112" s="20">
        <v>4500</v>
      </c>
      <c r="L112" s="21">
        <f t="shared" si="2"/>
        <v>0</v>
      </c>
    </row>
    <row r="113" spans="1:12" ht="16">
      <c r="A113" s="128"/>
      <c r="B113" s="129"/>
      <c r="C113" s="17"/>
      <c r="D113" s="94" t="s">
        <v>135</v>
      </c>
      <c r="E113" s="95"/>
      <c r="F113" s="95"/>
      <c r="G113" s="95"/>
      <c r="H113" s="96"/>
      <c r="I113" s="17"/>
      <c r="J113" s="19" t="s">
        <v>23</v>
      </c>
      <c r="K113" s="20">
        <v>2000</v>
      </c>
      <c r="L113" s="21">
        <f t="shared" si="2"/>
        <v>0</v>
      </c>
    </row>
    <row r="114" spans="1:12" ht="16">
      <c r="A114" s="125" t="s">
        <v>136</v>
      </c>
      <c r="B114" s="119"/>
      <c r="C114" s="17"/>
      <c r="D114" s="94" t="s">
        <v>137</v>
      </c>
      <c r="E114" s="95"/>
      <c r="F114" s="95"/>
      <c r="G114" s="95"/>
      <c r="H114" s="96"/>
      <c r="I114" s="17"/>
      <c r="J114" s="19" t="s">
        <v>28</v>
      </c>
      <c r="K114" s="20">
        <v>185</v>
      </c>
      <c r="L114" s="21">
        <f t="shared" si="2"/>
        <v>0</v>
      </c>
    </row>
    <row r="115" spans="1:12" ht="16">
      <c r="A115" s="92"/>
      <c r="B115" s="93"/>
      <c r="C115" s="17"/>
      <c r="D115" s="94" t="s">
        <v>138</v>
      </c>
      <c r="E115" s="95"/>
      <c r="F115" s="95"/>
      <c r="G115" s="95"/>
      <c r="H115" s="96"/>
      <c r="I115" s="17"/>
      <c r="J115" s="19" t="s">
        <v>18</v>
      </c>
      <c r="K115" s="20">
        <v>65</v>
      </c>
      <c r="L115" s="21">
        <f t="shared" si="2"/>
        <v>0</v>
      </c>
    </row>
    <row r="116" spans="1:12" ht="16">
      <c r="A116" s="92"/>
      <c r="B116" s="93"/>
      <c r="C116" s="17"/>
      <c r="D116" s="94" t="s">
        <v>139</v>
      </c>
      <c r="E116" s="95"/>
      <c r="F116" s="95"/>
      <c r="G116" s="95"/>
      <c r="H116" s="96"/>
      <c r="I116" s="17"/>
      <c r="J116" s="19" t="s">
        <v>23</v>
      </c>
      <c r="K116" s="20">
        <v>350</v>
      </c>
      <c r="L116" s="21">
        <f t="shared" si="2"/>
        <v>0</v>
      </c>
    </row>
    <row r="117" spans="1:12" ht="16">
      <c r="A117" s="92"/>
      <c r="B117" s="93"/>
      <c r="C117" s="17"/>
      <c r="D117" s="94" t="s">
        <v>140</v>
      </c>
      <c r="E117" s="95"/>
      <c r="F117" s="95"/>
      <c r="G117" s="95"/>
      <c r="H117" s="96"/>
      <c r="I117" s="17"/>
      <c r="J117" s="19" t="s">
        <v>23</v>
      </c>
      <c r="K117" s="20">
        <v>350</v>
      </c>
      <c r="L117" s="21">
        <f t="shared" si="2"/>
        <v>0</v>
      </c>
    </row>
    <row r="118" spans="1:12" ht="16">
      <c r="A118" s="92"/>
      <c r="B118" s="93"/>
      <c r="C118" s="17"/>
      <c r="D118" s="94" t="s">
        <v>141</v>
      </c>
      <c r="E118" s="95"/>
      <c r="F118" s="95"/>
      <c r="G118" s="95"/>
      <c r="H118" s="96"/>
      <c r="I118" s="17"/>
      <c r="J118" s="19" t="s">
        <v>23</v>
      </c>
      <c r="K118" s="20">
        <v>250</v>
      </c>
      <c r="L118" s="21">
        <f t="shared" si="2"/>
        <v>0</v>
      </c>
    </row>
    <row r="119" spans="1:12" ht="16">
      <c r="A119" s="92"/>
      <c r="B119" s="93"/>
      <c r="C119" s="17"/>
      <c r="D119" s="94" t="s">
        <v>142</v>
      </c>
      <c r="E119" s="95"/>
      <c r="F119" s="95"/>
      <c r="G119" s="95"/>
      <c r="H119" s="96"/>
      <c r="I119" s="17"/>
      <c r="J119" s="19" t="s">
        <v>23</v>
      </c>
      <c r="K119" s="20">
        <v>1200</v>
      </c>
      <c r="L119" s="21">
        <f t="shared" si="2"/>
        <v>0</v>
      </c>
    </row>
    <row r="120" spans="1:12" ht="16">
      <c r="A120" s="92"/>
      <c r="B120" s="93"/>
      <c r="C120" s="17"/>
      <c r="D120" s="94" t="s">
        <v>143</v>
      </c>
      <c r="E120" s="95"/>
      <c r="F120" s="95"/>
      <c r="G120" s="95"/>
      <c r="H120" s="96"/>
      <c r="I120" s="17"/>
      <c r="J120" s="19" t="s">
        <v>23</v>
      </c>
      <c r="K120" s="20">
        <v>850</v>
      </c>
      <c r="L120" s="21">
        <f t="shared" si="2"/>
        <v>0</v>
      </c>
    </row>
    <row r="121" spans="1:12" ht="16">
      <c r="A121" s="92"/>
      <c r="B121" s="93"/>
      <c r="C121" s="17"/>
      <c r="D121" s="94" t="s">
        <v>144</v>
      </c>
      <c r="E121" s="95"/>
      <c r="F121" s="95"/>
      <c r="G121" s="95"/>
      <c r="H121" s="96"/>
      <c r="I121" s="17"/>
      <c r="J121" s="19" t="s">
        <v>23</v>
      </c>
      <c r="K121" s="20">
        <v>400</v>
      </c>
      <c r="L121" s="21">
        <f t="shared" si="2"/>
        <v>0</v>
      </c>
    </row>
    <row r="122" spans="1:12" ht="16">
      <c r="A122" s="92"/>
      <c r="B122" s="93"/>
      <c r="C122" s="17"/>
      <c r="D122" s="94" t="s">
        <v>145</v>
      </c>
      <c r="E122" s="95"/>
      <c r="F122" s="95"/>
      <c r="G122" s="95"/>
      <c r="H122" s="96"/>
      <c r="I122" s="17"/>
      <c r="J122" s="19" t="s">
        <v>23</v>
      </c>
      <c r="K122" s="20">
        <v>600</v>
      </c>
      <c r="L122" s="21">
        <f t="shared" si="2"/>
        <v>0</v>
      </c>
    </row>
    <row r="123" spans="1:12" ht="15.75" customHeight="1">
      <c r="A123" s="133"/>
      <c r="B123" s="134"/>
      <c r="C123" s="44"/>
      <c r="D123" s="169" t="s">
        <v>146</v>
      </c>
      <c r="E123" s="170"/>
      <c r="F123" s="170"/>
      <c r="G123" s="170"/>
      <c r="H123" s="171"/>
      <c r="I123" s="44"/>
      <c r="J123" s="45" t="s">
        <v>23</v>
      </c>
      <c r="K123" s="46">
        <v>350</v>
      </c>
      <c r="L123" s="47">
        <f t="shared" si="2"/>
        <v>0</v>
      </c>
    </row>
    <row r="124" spans="1:12" ht="15.75" customHeight="1">
      <c r="A124" s="135" t="s">
        <v>147</v>
      </c>
      <c r="B124" s="136"/>
      <c r="C124" s="40"/>
      <c r="D124" s="172" t="s">
        <v>148</v>
      </c>
      <c r="E124" s="173"/>
      <c r="F124" s="173"/>
      <c r="G124" s="173"/>
      <c r="H124" s="174"/>
      <c r="I124" s="40"/>
      <c r="J124" s="41" t="s">
        <v>23</v>
      </c>
      <c r="K124" s="42">
        <v>9000</v>
      </c>
      <c r="L124" s="43">
        <f t="shared" si="2"/>
        <v>0</v>
      </c>
    </row>
    <row r="125" spans="1:12" ht="16">
      <c r="A125" s="130" t="s">
        <v>149</v>
      </c>
      <c r="B125" s="122"/>
      <c r="C125" s="17"/>
      <c r="D125" s="94" t="s">
        <v>150</v>
      </c>
      <c r="E125" s="95"/>
      <c r="F125" s="95"/>
      <c r="G125" s="95"/>
      <c r="H125" s="96"/>
      <c r="I125" s="17"/>
      <c r="J125" s="19" t="s">
        <v>23</v>
      </c>
      <c r="K125" s="20">
        <v>5500</v>
      </c>
      <c r="L125" s="21">
        <f t="shared" si="2"/>
        <v>0</v>
      </c>
    </row>
    <row r="126" spans="1:12" ht="16">
      <c r="A126" s="131"/>
      <c r="B126" s="132"/>
      <c r="C126" s="17"/>
      <c r="D126" s="94" t="s">
        <v>151</v>
      </c>
      <c r="E126" s="95"/>
      <c r="F126" s="95"/>
      <c r="G126" s="95"/>
      <c r="H126" s="96"/>
      <c r="I126" s="17"/>
      <c r="J126" s="19" t="s">
        <v>23</v>
      </c>
      <c r="K126" s="20">
        <v>3000</v>
      </c>
      <c r="L126" s="21">
        <f t="shared" si="2"/>
        <v>0</v>
      </c>
    </row>
    <row r="127" spans="1:12" ht="16">
      <c r="A127" s="128"/>
      <c r="B127" s="129"/>
      <c r="C127" s="48"/>
      <c r="D127" s="49"/>
      <c r="E127" s="49"/>
      <c r="F127" s="49"/>
      <c r="G127" s="49"/>
      <c r="H127" s="49"/>
      <c r="I127" s="49"/>
      <c r="J127" s="49"/>
      <c r="K127" s="49"/>
      <c r="L127" s="50"/>
    </row>
    <row r="128" spans="1:12" ht="16">
      <c r="A128" s="125" t="s">
        <v>152</v>
      </c>
      <c r="B128" s="119"/>
      <c r="C128" s="17"/>
      <c r="D128" s="94" t="s">
        <v>153</v>
      </c>
      <c r="E128" s="95"/>
      <c r="F128" s="95"/>
      <c r="G128" s="95"/>
      <c r="H128" s="96"/>
      <c r="I128" s="17"/>
      <c r="J128" s="19" t="s">
        <v>23</v>
      </c>
      <c r="K128" s="20">
        <v>700</v>
      </c>
      <c r="L128" s="21">
        <f t="shared" ref="L128:L138" si="3">SUM(I128*K128)</f>
        <v>0</v>
      </c>
    </row>
    <row r="129" spans="1:12" ht="16">
      <c r="A129" s="92"/>
      <c r="B129" s="93"/>
      <c r="C129" s="17"/>
      <c r="D129" s="94" t="s">
        <v>154</v>
      </c>
      <c r="E129" s="95"/>
      <c r="F129" s="95"/>
      <c r="G129" s="95"/>
      <c r="H129" s="96"/>
      <c r="I129" s="17"/>
      <c r="J129" s="19" t="s">
        <v>23</v>
      </c>
      <c r="K129" s="20">
        <v>150</v>
      </c>
      <c r="L129" s="21">
        <f t="shared" si="3"/>
        <v>0</v>
      </c>
    </row>
    <row r="130" spans="1:12" ht="16">
      <c r="A130" s="92"/>
      <c r="B130" s="93"/>
      <c r="C130" s="17"/>
      <c r="D130" s="94" t="s">
        <v>155</v>
      </c>
      <c r="E130" s="95"/>
      <c r="F130" s="95"/>
      <c r="G130" s="95"/>
      <c r="H130" s="96"/>
      <c r="I130" s="17"/>
      <c r="J130" s="19" t="s">
        <v>23</v>
      </c>
      <c r="K130" s="20">
        <v>75</v>
      </c>
      <c r="L130" s="21">
        <f t="shared" si="3"/>
        <v>0</v>
      </c>
    </row>
    <row r="131" spans="1:12" ht="16">
      <c r="A131" s="92"/>
      <c r="B131" s="93"/>
      <c r="C131" s="17"/>
      <c r="D131" s="94" t="s">
        <v>139</v>
      </c>
      <c r="E131" s="95"/>
      <c r="F131" s="95"/>
      <c r="G131" s="95"/>
      <c r="H131" s="96"/>
      <c r="I131" s="17"/>
      <c r="J131" s="19" t="s">
        <v>23</v>
      </c>
      <c r="K131" s="20">
        <v>125</v>
      </c>
      <c r="L131" s="21">
        <f t="shared" si="3"/>
        <v>0</v>
      </c>
    </row>
    <row r="132" spans="1:12" ht="16">
      <c r="A132" s="92"/>
      <c r="B132" s="93"/>
      <c r="C132" s="17"/>
      <c r="D132" s="94" t="s">
        <v>140</v>
      </c>
      <c r="E132" s="95"/>
      <c r="F132" s="95"/>
      <c r="G132" s="95"/>
      <c r="H132" s="96"/>
      <c r="I132" s="17"/>
      <c r="J132" s="19" t="s">
        <v>23</v>
      </c>
      <c r="K132" s="20">
        <v>150</v>
      </c>
      <c r="L132" s="21">
        <f t="shared" si="3"/>
        <v>0</v>
      </c>
    </row>
    <row r="133" spans="1:12" ht="16">
      <c r="A133" s="92"/>
      <c r="B133" s="93"/>
      <c r="C133" s="17"/>
      <c r="D133" s="94" t="s">
        <v>156</v>
      </c>
      <c r="E133" s="95"/>
      <c r="F133" s="95"/>
      <c r="G133" s="95"/>
      <c r="H133" s="96"/>
      <c r="I133" s="17"/>
      <c r="J133" s="19" t="s">
        <v>23</v>
      </c>
      <c r="K133" s="20">
        <v>200</v>
      </c>
      <c r="L133" s="21">
        <f t="shared" si="3"/>
        <v>0</v>
      </c>
    </row>
    <row r="134" spans="1:12" ht="16">
      <c r="A134" s="92"/>
      <c r="B134" s="93"/>
      <c r="C134" s="17"/>
      <c r="D134" s="94" t="s">
        <v>157</v>
      </c>
      <c r="E134" s="95"/>
      <c r="F134" s="95"/>
      <c r="G134" s="95"/>
      <c r="H134" s="96"/>
      <c r="I134" s="17"/>
      <c r="J134" s="19" t="s">
        <v>23</v>
      </c>
      <c r="K134" s="20">
        <v>450</v>
      </c>
      <c r="L134" s="21">
        <f t="shared" si="3"/>
        <v>0</v>
      </c>
    </row>
    <row r="135" spans="1:12" ht="16">
      <c r="A135" s="92"/>
      <c r="B135" s="93"/>
      <c r="C135" s="17"/>
      <c r="D135" s="94" t="s">
        <v>158</v>
      </c>
      <c r="E135" s="95"/>
      <c r="F135" s="95"/>
      <c r="G135" s="95"/>
      <c r="H135" s="96"/>
      <c r="I135" s="17"/>
      <c r="J135" s="19" t="s">
        <v>23</v>
      </c>
      <c r="K135" s="20">
        <v>500</v>
      </c>
      <c r="L135" s="21">
        <f t="shared" si="3"/>
        <v>0</v>
      </c>
    </row>
    <row r="136" spans="1:12" ht="16">
      <c r="A136" s="92"/>
      <c r="B136" s="93"/>
      <c r="C136" s="17"/>
      <c r="D136" s="94" t="s">
        <v>159</v>
      </c>
      <c r="E136" s="95"/>
      <c r="F136" s="95"/>
      <c r="G136" s="95"/>
      <c r="H136" s="96"/>
      <c r="I136" s="17"/>
      <c r="J136" s="19" t="s">
        <v>23</v>
      </c>
      <c r="K136" s="20">
        <v>400</v>
      </c>
      <c r="L136" s="21">
        <f t="shared" si="3"/>
        <v>0</v>
      </c>
    </row>
    <row r="137" spans="1:12" ht="16">
      <c r="A137" s="92"/>
      <c r="B137" s="93"/>
      <c r="C137" s="17"/>
      <c r="D137" s="94" t="s">
        <v>160</v>
      </c>
      <c r="E137" s="95"/>
      <c r="F137" s="95"/>
      <c r="G137" s="95"/>
      <c r="H137" s="96"/>
      <c r="I137" s="17"/>
      <c r="J137" s="19" t="s">
        <v>23</v>
      </c>
      <c r="K137" s="20">
        <v>210</v>
      </c>
      <c r="L137" s="21">
        <f t="shared" si="3"/>
        <v>0</v>
      </c>
    </row>
    <row r="138" spans="1:12" ht="15.75" customHeight="1">
      <c r="A138" s="92"/>
      <c r="B138" s="93"/>
      <c r="C138" s="31"/>
      <c r="D138" s="118" t="s">
        <v>161</v>
      </c>
      <c r="E138" s="106"/>
      <c r="F138" s="106"/>
      <c r="G138" s="106"/>
      <c r="H138" s="119"/>
      <c r="I138" s="31"/>
      <c r="J138" s="32" t="s">
        <v>23</v>
      </c>
      <c r="K138" s="33">
        <v>75</v>
      </c>
      <c r="L138" s="34">
        <f t="shared" si="3"/>
        <v>0</v>
      </c>
    </row>
    <row r="139" spans="1:12" ht="24.75" customHeight="1">
      <c r="A139" s="113" t="s">
        <v>162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5"/>
    </row>
    <row r="140" spans="1:12" ht="15.75" customHeight="1">
      <c r="A140" s="116" t="s">
        <v>8</v>
      </c>
      <c r="B140" s="110"/>
      <c r="C140" s="8" t="s">
        <v>9</v>
      </c>
      <c r="D140" s="108" t="s">
        <v>10</v>
      </c>
      <c r="E140" s="109"/>
      <c r="F140" s="109"/>
      <c r="G140" s="109"/>
      <c r="H140" s="110"/>
      <c r="I140" s="8" t="s">
        <v>11</v>
      </c>
      <c r="J140" s="8" t="s">
        <v>12</v>
      </c>
      <c r="K140" s="8" t="s">
        <v>13</v>
      </c>
      <c r="L140" s="9" t="s">
        <v>14</v>
      </c>
    </row>
    <row r="141" spans="1:12" ht="16">
      <c r="A141" s="92" t="s">
        <v>163</v>
      </c>
      <c r="B141" s="93"/>
      <c r="C141" s="12"/>
      <c r="D141" s="111" t="s">
        <v>164</v>
      </c>
      <c r="E141" s="98"/>
      <c r="F141" s="98"/>
      <c r="G141" s="98"/>
      <c r="H141" s="112"/>
      <c r="I141" s="12"/>
      <c r="J141" s="14" t="s">
        <v>18</v>
      </c>
      <c r="K141" s="15">
        <v>30</v>
      </c>
      <c r="L141" s="16">
        <f t="shared" ref="L141:L177" si="4">SUM(I141*K141)</f>
        <v>0</v>
      </c>
    </row>
    <row r="142" spans="1:12" ht="16">
      <c r="A142" s="10"/>
      <c r="B142" s="11"/>
      <c r="C142" s="17"/>
      <c r="D142" s="51" t="s">
        <v>165</v>
      </c>
      <c r="E142" s="52"/>
      <c r="F142" s="52"/>
      <c r="G142" s="52"/>
      <c r="H142" s="53"/>
      <c r="I142" s="17"/>
      <c r="J142" s="19" t="s">
        <v>18</v>
      </c>
      <c r="K142" s="20">
        <v>15</v>
      </c>
      <c r="L142" s="21">
        <f t="shared" si="4"/>
        <v>0</v>
      </c>
    </row>
    <row r="143" spans="1:12" ht="16">
      <c r="A143" s="92"/>
      <c r="B143" s="93"/>
      <c r="C143" s="17"/>
      <c r="D143" s="94" t="s">
        <v>166</v>
      </c>
      <c r="E143" s="95"/>
      <c r="F143" s="95"/>
      <c r="G143" s="95"/>
      <c r="H143" s="96"/>
      <c r="I143" s="17"/>
      <c r="J143" s="19" t="s">
        <v>23</v>
      </c>
      <c r="K143" s="20">
        <v>1500</v>
      </c>
      <c r="L143" s="21">
        <f t="shared" si="4"/>
        <v>0</v>
      </c>
    </row>
    <row r="144" spans="1:12" ht="16">
      <c r="A144" s="117"/>
      <c r="B144" s="112"/>
      <c r="C144" s="17"/>
      <c r="D144" s="94" t="s">
        <v>167</v>
      </c>
      <c r="E144" s="95"/>
      <c r="F144" s="95"/>
      <c r="G144" s="95"/>
      <c r="H144" s="96"/>
      <c r="I144" s="17"/>
      <c r="J144" s="19" t="s">
        <v>18</v>
      </c>
      <c r="K144" s="20">
        <v>1.85</v>
      </c>
      <c r="L144" s="21">
        <f t="shared" si="4"/>
        <v>0</v>
      </c>
    </row>
    <row r="145" spans="1:12" ht="16">
      <c r="A145" s="125" t="s">
        <v>168</v>
      </c>
      <c r="B145" s="119"/>
      <c r="C145" s="17"/>
      <c r="D145" s="94" t="s">
        <v>169</v>
      </c>
      <c r="E145" s="95"/>
      <c r="F145" s="95"/>
      <c r="G145" s="95"/>
      <c r="H145" s="96"/>
      <c r="I145" s="17"/>
      <c r="J145" s="19" t="s">
        <v>18</v>
      </c>
      <c r="K145" s="20">
        <v>1</v>
      </c>
      <c r="L145" s="21">
        <f t="shared" si="4"/>
        <v>0</v>
      </c>
    </row>
    <row r="146" spans="1:12" ht="16">
      <c r="A146" s="92"/>
      <c r="B146" s="93"/>
      <c r="C146" s="17"/>
      <c r="D146" s="94" t="s">
        <v>170</v>
      </c>
      <c r="E146" s="95"/>
      <c r="F146" s="95"/>
      <c r="G146" s="95"/>
      <c r="H146" s="96"/>
      <c r="I146" s="17"/>
      <c r="J146" s="19" t="s">
        <v>18</v>
      </c>
      <c r="K146" s="20">
        <v>1.25</v>
      </c>
      <c r="L146" s="21">
        <f t="shared" si="4"/>
        <v>0</v>
      </c>
    </row>
    <row r="147" spans="1:12" ht="16">
      <c r="A147" s="117"/>
      <c r="B147" s="112"/>
      <c r="C147" s="17"/>
      <c r="D147" s="94" t="s">
        <v>171</v>
      </c>
      <c r="E147" s="95"/>
      <c r="F147" s="95"/>
      <c r="G147" s="95"/>
      <c r="H147" s="96"/>
      <c r="I147" s="17"/>
      <c r="J147" s="19" t="s">
        <v>18</v>
      </c>
      <c r="K147" s="20">
        <v>0.8</v>
      </c>
      <c r="L147" s="21">
        <f t="shared" si="4"/>
        <v>0</v>
      </c>
    </row>
    <row r="148" spans="1:12" ht="16">
      <c r="A148" s="125" t="s">
        <v>172</v>
      </c>
      <c r="B148" s="119"/>
      <c r="C148" s="17"/>
      <c r="D148" s="94" t="s">
        <v>173</v>
      </c>
      <c r="E148" s="95"/>
      <c r="F148" s="95"/>
      <c r="G148" s="95"/>
      <c r="H148" s="96"/>
      <c r="I148" s="17"/>
      <c r="J148" s="19" t="s">
        <v>18</v>
      </c>
      <c r="K148" s="20">
        <v>6</v>
      </c>
      <c r="L148" s="21">
        <f t="shared" si="4"/>
        <v>0</v>
      </c>
    </row>
    <row r="149" spans="1:12" ht="16">
      <c r="A149" s="92"/>
      <c r="B149" s="93"/>
      <c r="C149" s="17"/>
      <c r="D149" s="94" t="s">
        <v>174</v>
      </c>
      <c r="E149" s="95"/>
      <c r="F149" s="95"/>
      <c r="G149" s="95"/>
      <c r="H149" s="96"/>
      <c r="I149" s="17"/>
      <c r="J149" s="19" t="s">
        <v>18</v>
      </c>
      <c r="K149" s="20">
        <v>2.5</v>
      </c>
      <c r="L149" s="21">
        <f t="shared" si="4"/>
        <v>0</v>
      </c>
    </row>
    <row r="150" spans="1:12" ht="16">
      <c r="A150" s="92"/>
      <c r="B150" s="93"/>
      <c r="C150" s="17"/>
      <c r="D150" s="94" t="s">
        <v>175</v>
      </c>
      <c r="E150" s="95"/>
      <c r="F150" s="95"/>
      <c r="G150" s="95"/>
      <c r="H150" s="96"/>
      <c r="I150" s="17"/>
      <c r="J150" s="19" t="s">
        <v>18</v>
      </c>
      <c r="K150" s="20">
        <v>4</v>
      </c>
      <c r="L150" s="21">
        <f t="shared" si="4"/>
        <v>0</v>
      </c>
    </row>
    <row r="151" spans="1:12" ht="16">
      <c r="A151" s="92"/>
      <c r="B151" s="93"/>
      <c r="C151" s="17"/>
      <c r="D151" s="94" t="s">
        <v>176</v>
      </c>
      <c r="E151" s="95"/>
      <c r="F151" s="95"/>
      <c r="G151" s="95"/>
      <c r="H151" s="96"/>
      <c r="I151" s="17"/>
      <c r="J151" s="19" t="s">
        <v>18</v>
      </c>
      <c r="K151" s="20">
        <v>1</v>
      </c>
      <c r="L151" s="21">
        <f t="shared" si="4"/>
        <v>0</v>
      </c>
    </row>
    <row r="152" spans="1:12" ht="16">
      <c r="A152" s="117"/>
      <c r="B152" s="112"/>
      <c r="C152" s="17"/>
      <c r="D152" s="94" t="s">
        <v>177</v>
      </c>
      <c r="E152" s="95"/>
      <c r="F152" s="95"/>
      <c r="G152" s="95"/>
      <c r="H152" s="96"/>
      <c r="I152" s="17"/>
      <c r="J152" s="19" t="s">
        <v>23</v>
      </c>
      <c r="K152" s="20">
        <v>500</v>
      </c>
      <c r="L152" s="21">
        <f t="shared" si="4"/>
        <v>0</v>
      </c>
    </row>
    <row r="153" spans="1:12" ht="16">
      <c r="A153" s="125" t="s">
        <v>178</v>
      </c>
      <c r="B153" s="119"/>
      <c r="C153" s="17"/>
      <c r="D153" s="126" t="s">
        <v>179</v>
      </c>
      <c r="E153" s="95"/>
      <c r="F153" s="95"/>
      <c r="G153" s="95"/>
      <c r="H153" s="96"/>
      <c r="I153" s="17"/>
      <c r="J153" s="19" t="s">
        <v>23</v>
      </c>
      <c r="K153" s="20">
        <v>4000</v>
      </c>
      <c r="L153" s="21">
        <f t="shared" si="4"/>
        <v>0</v>
      </c>
    </row>
    <row r="154" spans="1:12" ht="16">
      <c r="A154" s="92"/>
      <c r="B154" s="93"/>
      <c r="C154" s="17"/>
      <c r="D154" s="126" t="s">
        <v>180</v>
      </c>
      <c r="E154" s="95"/>
      <c r="F154" s="95"/>
      <c r="G154" s="95"/>
      <c r="H154" s="96"/>
      <c r="I154" s="17"/>
      <c r="J154" s="19" t="s">
        <v>23</v>
      </c>
      <c r="K154" s="20">
        <v>2000</v>
      </c>
      <c r="L154" s="21">
        <f t="shared" si="4"/>
        <v>0</v>
      </c>
    </row>
    <row r="155" spans="1:12" ht="16">
      <c r="A155" s="92"/>
      <c r="B155" s="93"/>
      <c r="C155" s="17"/>
      <c r="D155" s="94" t="s">
        <v>181</v>
      </c>
      <c r="E155" s="95"/>
      <c r="F155" s="95"/>
      <c r="G155" s="95"/>
      <c r="H155" s="96"/>
      <c r="I155" s="17"/>
      <c r="J155" s="19" t="s">
        <v>23</v>
      </c>
      <c r="K155" s="20">
        <v>175</v>
      </c>
      <c r="L155" s="21">
        <f t="shared" si="4"/>
        <v>0</v>
      </c>
    </row>
    <row r="156" spans="1:12" ht="16">
      <c r="A156" s="92"/>
      <c r="B156" s="93"/>
      <c r="C156" s="17"/>
      <c r="D156" s="94" t="s">
        <v>182</v>
      </c>
      <c r="E156" s="95"/>
      <c r="F156" s="95"/>
      <c r="G156" s="95"/>
      <c r="H156" s="96"/>
      <c r="I156" s="17"/>
      <c r="J156" s="19" t="s">
        <v>23</v>
      </c>
      <c r="K156" s="20">
        <v>175</v>
      </c>
      <c r="L156" s="21">
        <f t="shared" si="4"/>
        <v>0</v>
      </c>
    </row>
    <row r="157" spans="1:12" ht="16">
      <c r="A157" s="92"/>
      <c r="B157" s="93"/>
      <c r="C157" s="17"/>
      <c r="D157" s="94" t="s">
        <v>183</v>
      </c>
      <c r="E157" s="95"/>
      <c r="F157" s="95"/>
      <c r="G157" s="95"/>
      <c r="H157" s="96"/>
      <c r="I157" s="17"/>
      <c r="J157" s="19" t="s">
        <v>23</v>
      </c>
      <c r="K157" s="20">
        <v>150</v>
      </c>
      <c r="L157" s="21">
        <f t="shared" si="4"/>
        <v>0</v>
      </c>
    </row>
    <row r="158" spans="1:12" ht="16">
      <c r="A158" s="92"/>
      <c r="B158" s="93"/>
      <c r="C158" s="17"/>
      <c r="D158" s="94" t="s">
        <v>184</v>
      </c>
      <c r="E158" s="95"/>
      <c r="F158" s="95"/>
      <c r="G158" s="95"/>
      <c r="H158" s="96"/>
      <c r="I158" s="17"/>
      <c r="J158" s="19" t="s">
        <v>23</v>
      </c>
      <c r="K158" s="20">
        <v>700</v>
      </c>
      <c r="L158" s="21">
        <f t="shared" si="4"/>
        <v>0</v>
      </c>
    </row>
    <row r="159" spans="1:12" ht="16">
      <c r="A159" s="92"/>
      <c r="B159" s="93"/>
      <c r="C159" s="17"/>
      <c r="D159" s="94" t="s">
        <v>185</v>
      </c>
      <c r="E159" s="95"/>
      <c r="F159" s="95"/>
      <c r="G159" s="95"/>
      <c r="H159" s="96"/>
      <c r="I159" s="17"/>
      <c r="J159" s="19" t="s">
        <v>23</v>
      </c>
      <c r="K159" s="20">
        <v>850</v>
      </c>
      <c r="L159" s="21">
        <f t="shared" si="4"/>
        <v>0</v>
      </c>
    </row>
    <row r="160" spans="1:12" ht="16">
      <c r="A160" s="92"/>
      <c r="B160" s="93"/>
      <c r="C160" s="17"/>
      <c r="D160" s="94" t="s">
        <v>186</v>
      </c>
      <c r="E160" s="95"/>
      <c r="F160" s="95"/>
      <c r="G160" s="95"/>
      <c r="H160" s="96"/>
      <c r="I160" s="17"/>
      <c r="J160" s="19" t="s">
        <v>28</v>
      </c>
      <c r="K160" s="20">
        <v>3.75</v>
      </c>
      <c r="L160" s="21">
        <f t="shared" si="4"/>
        <v>0</v>
      </c>
    </row>
    <row r="161" spans="1:12" ht="16">
      <c r="A161" s="92"/>
      <c r="B161" s="93"/>
      <c r="C161" s="17"/>
      <c r="D161" s="94" t="s">
        <v>187</v>
      </c>
      <c r="E161" s="95"/>
      <c r="F161" s="95"/>
      <c r="G161" s="95"/>
      <c r="H161" s="96"/>
      <c r="I161" s="17"/>
      <c r="J161" s="19" t="s">
        <v>28</v>
      </c>
      <c r="K161" s="20">
        <v>2.75</v>
      </c>
      <c r="L161" s="21">
        <f t="shared" si="4"/>
        <v>0</v>
      </c>
    </row>
    <row r="162" spans="1:12" ht="16">
      <c r="A162" s="117"/>
      <c r="B162" s="112"/>
      <c r="C162" s="17"/>
      <c r="D162" s="94" t="s">
        <v>188</v>
      </c>
      <c r="E162" s="95"/>
      <c r="F162" s="95"/>
      <c r="G162" s="95"/>
      <c r="H162" s="96"/>
      <c r="I162" s="17"/>
      <c r="J162" s="19" t="s">
        <v>28</v>
      </c>
      <c r="K162" s="20">
        <v>17.5</v>
      </c>
      <c r="L162" s="21">
        <f t="shared" si="4"/>
        <v>0</v>
      </c>
    </row>
    <row r="163" spans="1:12" ht="16">
      <c r="A163" s="125" t="s">
        <v>189</v>
      </c>
      <c r="B163" s="119"/>
      <c r="C163" s="17"/>
      <c r="D163" s="94" t="s">
        <v>190</v>
      </c>
      <c r="E163" s="95"/>
      <c r="F163" s="95"/>
      <c r="G163" s="95"/>
      <c r="H163" s="96"/>
      <c r="I163" s="17"/>
      <c r="J163" s="19" t="s">
        <v>191</v>
      </c>
      <c r="K163" s="20">
        <v>175</v>
      </c>
      <c r="L163" s="21">
        <f t="shared" si="4"/>
        <v>0</v>
      </c>
    </row>
    <row r="164" spans="1:12" ht="16">
      <c r="A164" s="92"/>
      <c r="B164" s="93"/>
      <c r="C164" s="17"/>
      <c r="D164" s="94" t="s">
        <v>192</v>
      </c>
      <c r="E164" s="95"/>
      <c r="F164" s="95"/>
      <c r="G164" s="95"/>
      <c r="H164" s="96"/>
      <c r="I164" s="17"/>
      <c r="J164" s="19" t="s">
        <v>23</v>
      </c>
      <c r="K164" s="20">
        <v>250</v>
      </c>
      <c r="L164" s="21">
        <f t="shared" si="4"/>
        <v>0</v>
      </c>
    </row>
    <row r="165" spans="1:12" ht="16">
      <c r="A165" s="92"/>
      <c r="B165" s="93"/>
      <c r="C165" s="17"/>
      <c r="D165" s="94" t="s">
        <v>193</v>
      </c>
      <c r="E165" s="95"/>
      <c r="F165" s="95"/>
      <c r="G165" s="95"/>
      <c r="H165" s="96"/>
      <c r="I165" s="17"/>
      <c r="J165" s="19" t="s">
        <v>23</v>
      </c>
      <c r="K165" s="20">
        <v>1000</v>
      </c>
      <c r="L165" s="21">
        <f t="shared" si="4"/>
        <v>0</v>
      </c>
    </row>
    <row r="166" spans="1:12" ht="16">
      <c r="A166" s="92"/>
      <c r="B166" s="93"/>
      <c r="C166" s="17"/>
      <c r="D166" s="94" t="s">
        <v>194</v>
      </c>
      <c r="E166" s="95"/>
      <c r="F166" s="95"/>
      <c r="G166" s="95"/>
      <c r="H166" s="96"/>
      <c r="I166" s="17"/>
      <c r="J166" s="19" t="s">
        <v>18</v>
      </c>
      <c r="K166" s="20">
        <v>125</v>
      </c>
      <c r="L166" s="21">
        <f t="shared" si="4"/>
        <v>0</v>
      </c>
    </row>
    <row r="167" spans="1:12" ht="16">
      <c r="A167" s="92"/>
      <c r="B167" s="93"/>
      <c r="C167" s="17"/>
      <c r="D167" s="94" t="s">
        <v>195</v>
      </c>
      <c r="E167" s="95"/>
      <c r="F167" s="95"/>
      <c r="G167" s="95"/>
      <c r="H167" s="96"/>
      <c r="I167" s="17"/>
      <c r="J167" s="19" t="s">
        <v>23</v>
      </c>
      <c r="K167" s="20">
        <v>500</v>
      </c>
      <c r="L167" s="21">
        <f t="shared" si="4"/>
        <v>0</v>
      </c>
    </row>
    <row r="168" spans="1:12" ht="16">
      <c r="A168" s="117"/>
      <c r="B168" s="112"/>
      <c r="C168" s="17"/>
      <c r="D168" s="94" t="s">
        <v>196</v>
      </c>
      <c r="E168" s="95"/>
      <c r="F168" s="95"/>
      <c r="G168" s="95"/>
      <c r="H168" s="96"/>
      <c r="I168" s="17"/>
      <c r="J168" s="19" t="s">
        <v>23</v>
      </c>
      <c r="K168" s="20">
        <v>1000</v>
      </c>
      <c r="L168" s="21">
        <f t="shared" si="4"/>
        <v>0</v>
      </c>
    </row>
    <row r="169" spans="1:12" ht="16">
      <c r="A169" s="125" t="s">
        <v>197</v>
      </c>
      <c r="B169" s="119"/>
      <c r="C169" s="17"/>
      <c r="D169" s="94" t="s">
        <v>198</v>
      </c>
      <c r="E169" s="95"/>
      <c r="F169" s="95"/>
      <c r="G169" s="95"/>
      <c r="H169" s="96"/>
      <c r="I169" s="17"/>
      <c r="J169" s="19" t="s">
        <v>28</v>
      </c>
      <c r="K169" s="20">
        <v>20</v>
      </c>
      <c r="L169" s="21">
        <f t="shared" si="4"/>
        <v>0</v>
      </c>
    </row>
    <row r="170" spans="1:12" ht="16">
      <c r="A170" s="121" t="s">
        <v>19</v>
      </c>
      <c r="B170" s="122"/>
      <c r="C170" s="17"/>
      <c r="D170" s="94" t="s">
        <v>199</v>
      </c>
      <c r="E170" s="95"/>
      <c r="F170" s="95"/>
      <c r="G170" s="95"/>
      <c r="H170" s="96"/>
      <c r="I170" s="17"/>
      <c r="J170" s="19" t="s">
        <v>28</v>
      </c>
      <c r="K170" s="20">
        <v>10</v>
      </c>
      <c r="L170" s="21">
        <f t="shared" si="4"/>
        <v>0</v>
      </c>
    </row>
    <row r="171" spans="1:12" ht="16">
      <c r="A171" s="123"/>
      <c r="B171" s="124"/>
      <c r="C171" s="17"/>
      <c r="D171" s="94" t="s">
        <v>200</v>
      </c>
      <c r="E171" s="95"/>
      <c r="F171" s="95"/>
      <c r="G171" s="95"/>
      <c r="H171" s="96"/>
      <c r="I171" s="17"/>
      <c r="J171" s="19" t="s">
        <v>28</v>
      </c>
      <c r="K171" s="20">
        <v>30</v>
      </c>
      <c r="L171" s="21">
        <f t="shared" si="4"/>
        <v>0</v>
      </c>
    </row>
    <row r="172" spans="1:12" ht="16">
      <c r="A172" s="92"/>
      <c r="B172" s="93"/>
      <c r="C172" s="17"/>
      <c r="D172" s="94" t="s">
        <v>201</v>
      </c>
      <c r="E172" s="95"/>
      <c r="F172" s="95"/>
      <c r="G172" s="95"/>
      <c r="H172" s="96"/>
      <c r="I172" s="17"/>
      <c r="J172" s="19" t="s">
        <v>18</v>
      </c>
      <c r="K172" s="20">
        <v>4</v>
      </c>
      <c r="L172" s="21">
        <f t="shared" si="4"/>
        <v>0</v>
      </c>
    </row>
    <row r="173" spans="1:12" ht="16">
      <c r="A173" s="92"/>
      <c r="B173" s="93"/>
      <c r="C173" s="17"/>
      <c r="D173" s="94" t="s">
        <v>202</v>
      </c>
      <c r="E173" s="95"/>
      <c r="F173" s="95"/>
      <c r="G173" s="95"/>
      <c r="H173" s="96"/>
      <c r="I173" s="17"/>
      <c r="J173" s="19" t="s">
        <v>28</v>
      </c>
      <c r="K173" s="20">
        <v>100</v>
      </c>
      <c r="L173" s="21">
        <f t="shared" si="4"/>
        <v>0</v>
      </c>
    </row>
    <row r="174" spans="1:12" ht="16">
      <c r="A174" s="92"/>
      <c r="B174" s="93"/>
      <c r="C174" s="17"/>
      <c r="D174" s="94" t="s">
        <v>203</v>
      </c>
      <c r="E174" s="95"/>
      <c r="F174" s="95"/>
      <c r="G174" s="95"/>
      <c r="H174" s="96"/>
      <c r="I174" s="17"/>
      <c r="J174" s="19" t="s">
        <v>23</v>
      </c>
      <c r="K174" s="20">
        <v>10000</v>
      </c>
      <c r="L174" s="21">
        <f t="shared" si="4"/>
        <v>0</v>
      </c>
    </row>
    <row r="175" spans="1:12" ht="16">
      <c r="A175" s="92"/>
      <c r="B175" s="93"/>
      <c r="C175" s="17"/>
      <c r="D175" s="94" t="s">
        <v>204</v>
      </c>
      <c r="E175" s="95"/>
      <c r="F175" s="95"/>
      <c r="G175" s="95"/>
      <c r="H175" s="96"/>
      <c r="I175" s="17"/>
      <c r="J175" s="19" t="s">
        <v>23</v>
      </c>
      <c r="K175" s="20">
        <v>500</v>
      </c>
      <c r="L175" s="21">
        <f t="shared" si="4"/>
        <v>0</v>
      </c>
    </row>
    <row r="176" spans="1:12" ht="16">
      <c r="A176" s="92"/>
      <c r="B176" s="93"/>
      <c r="C176" s="17"/>
      <c r="D176" s="94" t="s">
        <v>205</v>
      </c>
      <c r="E176" s="95"/>
      <c r="F176" s="95"/>
      <c r="G176" s="95"/>
      <c r="H176" s="96"/>
      <c r="I176" s="17"/>
      <c r="J176" s="19" t="s">
        <v>23</v>
      </c>
      <c r="K176" s="20">
        <v>500</v>
      </c>
      <c r="L176" s="21">
        <f t="shared" si="4"/>
        <v>0</v>
      </c>
    </row>
    <row r="177" spans="1:12" ht="16">
      <c r="A177" s="117"/>
      <c r="B177" s="112"/>
      <c r="C177" s="17"/>
      <c r="D177" s="94" t="s">
        <v>206</v>
      </c>
      <c r="E177" s="95"/>
      <c r="F177" s="95"/>
      <c r="G177" s="95"/>
      <c r="H177" s="96"/>
      <c r="I177" s="17"/>
      <c r="J177" s="19" t="s">
        <v>23</v>
      </c>
      <c r="K177" s="20">
        <v>850</v>
      </c>
      <c r="L177" s="21">
        <f t="shared" si="4"/>
        <v>0</v>
      </c>
    </row>
    <row r="178" spans="1:12" ht="15.75" customHeight="1">
      <c r="A178" s="35"/>
      <c r="B178" s="36"/>
      <c r="C178" s="37"/>
      <c r="D178" s="36"/>
      <c r="E178" s="37"/>
      <c r="F178" s="37"/>
      <c r="G178" s="38"/>
      <c r="H178" s="37"/>
      <c r="I178" s="37"/>
      <c r="J178" s="37"/>
      <c r="K178" s="37"/>
      <c r="L178" s="54"/>
    </row>
    <row r="179" spans="1:12" ht="22.5" customHeight="1">
      <c r="A179" s="102" t="s">
        <v>207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4"/>
    </row>
    <row r="180" spans="1:12" ht="15.75" customHeight="1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9"/>
    </row>
    <row r="181" spans="1:12" ht="15.75" customHeight="1">
      <c r="A181" s="10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101"/>
    </row>
    <row r="182" spans="1:12" ht="15.75" customHeight="1">
      <c r="A182" s="10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101"/>
    </row>
    <row r="183" spans="1:12" ht="15.75" customHeight="1">
      <c r="A183" s="10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101"/>
    </row>
    <row r="184" spans="1:12" ht="15.75" customHeight="1">
      <c r="A184" s="100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101"/>
    </row>
    <row r="185" spans="1:12" ht="16.5" customHeight="1">
      <c r="A185" s="105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7"/>
    </row>
    <row r="186" spans="1:12" ht="24.75" customHeight="1">
      <c r="A186" s="113" t="s">
        <v>208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5"/>
    </row>
    <row r="187" spans="1:12" ht="15.75" customHeight="1">
      <c r="A187" s="116" t="s">
        <v>8</v>
      </c>
      <c r="B187" s="110"/>
      <c r="C187" s="8" t="s">
        <v>9</v>
      </c>
      <c r="D187" s="108" t="s">
        <v>10</v>
      </c>
      <c r="E187" s="109"/>
      <c r="F187" s="109"/>
      <c r="G187" s="109"/>
      <c r="H187" s="110"/>
      <c r="I187" s="8" t="s">
        <v>11</v>
      </c>
      <c r="J187" s="8" t="s">
        <v>12</v>
      </c>
      <c r="K187" s="8" t="s">
        <v>13</v>
      </c>
      <c r="L187" s="9" t="s">
        <v>14</v>
      </c>
    </row>
    <row r="188" spans="1:12" ht="16">
      <c r="A188" s="92" t="s">
        <v>209</v>
      </c>
      <c r="B188" s="93"/>
      <c r="C188" s="12"/>
      <c r="D188" s="111" t="s">
        <v>210</v>
      </c>
      <c r="E188" s="98"/>
      <c r="F188" s="98"/>
      <c r="G188" s="98"/>
      <c r="H188" s="112"/>
      <c r="I188" s="12"/>
      <c r="J188" s="14" t="s">
        <v>23</v>
      </c>
      <c r="K188" s="15">
        <v>6000</v>
      </c>
      <c r="L188" s="16">
        <f t="shared" ref="L188:L203" si="5">SUM(I188*K188)</f>
        <v>0</v>
      </c>
    </row>
    <row r="189" spans="1:12" ht="16">
      <c r="A189" s="92"/>
      <c r="B189" s="93"/>
      <c r="C189" s="17"/>
      <c r="D189" s="94" t="s">
        <v>211</v>
      </c>
      <c r="E189" s="95"/>
      <c r="F189" s="95"/>
      <c r="G189" s="95"/>
      <c r="H189" s="96"/>
      <c r="I189" s="17"/>
      <c r="J189" s="19" t="s">
        <v>23</v>
      </c>
      <c r="K189" s="20">
        <v>4000</v>
      </c>
      <c r="L189" s="21">
        <f t="shared" si="5"/>
        <v>0</v>
      </c>
    </row>
    <row r="190" spans="1:12" ht="16">
      <c r="A190" s="92"/>
      <c r="B190" s="93"/>
      <c r="C190" s="17"/>
      <c r="D190" s="94" t="s">
        <v>212</v>
      </c>
      <c r="E190" s="95"/>
      <c r="F190" s="95"/>
      <c r="G190" s="95"/>
      <c r="H190" s="96"/>
      <c r="I190" s="17"/>
      <c r="J190" s="19" t="s">
        <v>23</v>
      </c>
      <c r="K190" s="20">
        <v>1700</v>
      </c>
      <c r="L190" s="21">
        <f t="shared" si="5"/>
        <v>0</v>
      </c>
    </row>
    <row r="191" spans="1:12" ht="16">
      <c r="A191" s="92"/>
      <c r="B191" s="93"/>
      <c r="C191" s="17"/>
      <c r="D191" s="94" t="s">
        <v>213</v>
      </c>
      <c r="E191" s="95"/>
      <c r="F191" s="95"/>
      <c r="G191" s="95"/>
      <c r="H191" s="96"/>
      <c r="I191" s="17"/>
      <c r="J191" s="19" t="s">
        <v>23</v>
      </c>
      <c r="K191" s="20">
        <v>2000</v>
      </c>
      <c r="L191" s="21">
        <f t="shared" si="5"/>
        <v>0</v>
      </c>
    </row>
    <row r="192" spans="1:12" ht="16">
      <c r="A192" s="92"/>
      <c r="B192" s="93"/>
      <c r="C192" s="17"/>
      <c r="D192" s="94" t="s">
        <v>214</v>
      </c>
      <c r="E192" s="95"/>
      <c r="F192" s="95"/>
      <c r="G192" s="95"/>
      <c r="H192" s="96"/>
      <c r="I192" s="17"/>
      <c r="J192" s="19" t="s">
        <v>23</v>
      </c>
      <c r="K192" s="20">
        <v>2300</v>
      </c>
      <c r="L192" s="21">
        <f t="shared" si="5"/>
        <v>0</v>
      </c>
    </row>
    <row r="193" spans="1:12" ht="16">
      <c r="A193" s="92"/>
      <c r="B193" s="93"/>
      <c r="C193" s="17"/>
      <c r="D193" s="94" t="s">
        <v>215</v>
      </c>
      <c r="E193" s="95"/>
      <c r="F193" s="95"/>
      <c r="G193" s="95"/>
      <c r="H193" s="96"/>
      <c r="I193" s="17"/>
      <c r="J193" s="19" t="s">
        <v>23</v>
      </c>
      <c r="K193" s="20">
        <v>6500</v>
      </c>
      <c r="L193" s="21">
        <f t="shared" si="5"/>
        <v>0</v>
      </c>
    </row>
    <row r="194" spans="1:12" ht="16">
      <c r="A194" s="92"/>
      <c r="B194" s="93"/>
      <c r="C194" s="17"/>
      <c r="D194" s="94" t="s">
        <v>216</v>
      </c>
      <c r="E194" s="95"/>
      <c r="F194" s="95"/>
      <c r="G194" s="95"/>
      <c r="H194" s="96"/>
      <c r="I194" s="17"/>
      <c r="J194" s="19" t="s">
        <v>23</v>
      </c>
      <c r="K194" s="20">
        <v>3000</v>
      </c>
      <c r="L194" s="21">
        <f t="shared" si="5"/>
        <v>0</v>
      </c>
    </row>
    <row r="195" spans="1:12" ht="16">
      <c r="A195" s="92"/>
      <c r="B195" s="93"/>
      <c r="C195" s="17"/>
      <c r="D195" s="94" t="s">
        <v>217</v>
      </c>
      <c r="E195" s="95"/>
      <c r="F195" s="95"/>
      <c r="G195" s="95"/>
      <c r="H195" s="96"/>
      <c r="I195" s="17"/>
      <c r="J195" s="19" t="s">
        <v>23</v>
      </c>
      <c r="K195" s="20">
        <v>600</v>
      </c>
      <c r="L195" s="21">
        <f t="shared" si="5"/>
        <v>0</v>
      </c>
    </row>
    <row r="196" spans="1:12" ht="16">
      <c r="A196" s="117"/>
      <c r="B196" s="112"/>
      <c r="C196" s="17"/>
      <c r="D196" s="94" t="s">
        <v>218</v>
      </c>
      <c r="E196" s="95"/>
      <c r="F196" s="95"/>
      <c r="G196" s="95"/>
      <c r="H196" s="96"/>
      <c r="I196" s="17"/>
      <c r="J196" s="19" t="s">
        <v>23</v>
      </c>
      <c r="K196" s="20">
        <v>500</v>
      </c>
      <c r="L196" s="21">
        <f t="shared" si="5"/>
        <v>0</v>
      </c>
    </row>
    <row r="197" spans="1:12" ht="16">
      <c r="A197" s="125" t="s">
        <v>219</v>
      </c>
      <c r="B197" s="119"/>
      <c r="C197" s="17"/>
      <c r="D197" s="94" t="s">
        <v>220</v>
      </c>
      <c r="E197" s="95"/>
      <c r="F197" s="95"/>
      <c r="G197" s="95"/>
      <c r="H197" s="96"/>
      <c r="I197" s="17"/>
      <c r="J197" s="19" t="s">
        <v>23</v>
      </c>
      <c r="K197" s="20">
        <v>7000</v>
      </c>
      <c r="L197" s="21">
        <f t="shared" si="5"/>
        <v>0</v>
      </c>
    </row>
    <row r="198" spans="1:12" ht="16">
      <c r="A198" s="92"/>
      <c r="B198" s="93"/>
      <c r="C198" s="17"/>
      <c r="D198" s="94" t="s">
        <v>221</v>
      </c>
      <c r="E198" s="95"/>
      <c r="F198" s="95"/>
      <c r="G198" s="95"/>
      <c r="H198" s="96"/>
      <c r="I198" s="17"/>
      <c r="J198" s="19" t="s">
        <v>23</v>
      </c>
      <c r="K198" s="20">
        <v>1500</v>
      </c>
      <c r="L198" s="21">
        <f t="shared" si="5"/>
        <v>0</v>
      </c>
    </row>
    <row r="199" spans="1:12" ht="16">
      <c r="A199" s="117"/>
      <c r="B199" s="112"/>
      <c r="C199" s="17"/>
      <c r="D199" s="94" t="s">
        <v>222</v>
      </c>
      <c r="E199" s="95"/>
      <c r="F199" s="95"/>
      <c r="G199" s="95"/>
      <c r="H199" s="96"/>
      <c r="I199" s="17"/>
      <c r="J199" s="19" t="s">
        <v>23</v>
      </c>
      <c r="K199" s="20">
        <v>600</v>
      </c>
      <c r="L199" s="21">
        <f t="shared" si="5"/>
        <v>0</v>
      </c>
    </row>
    <row r="200" spans="1:12" ht="16">
      <c r="A200" s="125" t="s">
        <v>223</v>
      </c>
      <c r="B200" s="119"/>
      <c r="C200" s="17"/>
      <c r="D200" s="94" t="s">
        <v>224</v>
      </c>
      <c r="E200" s="95"/>
      <c r="F200" s="95"/>
      <c r="G200" s="95"/>
      <c r="H200" s="96"/>
      <c r="I200" s="17"/>
      <c r="J200" s="19" t="s">
        <v>23</v>
      </c>
      <c r="K200" s="20">
        <v>7000</v>
      </c>
      <c r="L200" s="21">
        <f t="shared" si="5"/>
        <v>0</v>
      </c>
    </row>
    <row r="201" spans="1:12" ht="16">
      <c r="A201" s="92"/>
      <c r="B201" s="93"/>
      <c r="C201" s="17"/>
      <c r="D201" s="94" t="s">
        <v>225</v>
      </c>
      <c r="E201" s="95"/>
      <c r="F201" s="95"/>
      <c r="G201" s="95"/>
      <c r="H201" s="96"/>
      <c r="I201" s="17"/>
      <c r="J201" s="19" t="s">
        <v>23</v>
      </c>
      <c r="K201" s="20">
        <v>3000</v>
      </c>
      <c r="L201" s="21">
        <f t="shared" si="5"/>
        <v>0</v>
      </c>
    </row>
    <row r="202" spans="1:12" ht="16">
      <c r="A202" s="92"/>
      <c r="B202" s="93"/>
      <c r="C202" s="17"/>
      <c r="D202" s="94" t="s">
        <v>226</v>
      </c>
      <c r="E202" s="95"/>
      <c r="F202" s="95"/>
      <c r="G202" s="95"/>
      <c r="H202" s="96"/>
      <c r="I202" s="17"/>
      <c r="J202" s="19" t="s">
        <v>23</v>
      </c>
      <c r="K202" s="20">
        <v>2000</v>
      </c>
      <c r="L202" s="21">
        <f t="shared" si="5"/>
        <v>0</v>
      </c>
    </row>
    <row r="203" spans="1:12" ht="15.75" customHeight="1">
      <c r="A203" s="92"/>
      <c r="B203" s="93"/>
      <c r="C203" s="31"/>
      <c r="D203" s="118" t="s">
        <v>227</v>
      </c>
      <c r="E203" s="106"/>
      <c r="F203" s="106"/>
      <c r="G203" s="106"/>
      <c r="H203" s="119"/>
      <c r="I203" s="31"/>
      <c r="J203" s="32" t="s">
        <v>23</v>
      </c>
      <c r="K203" s="33">
        <v>2000</v>
      </c>
      <c r="L203" s="34">
        <f t="shared" si="5"/>
        <v>0</v>
      </c>
    </row>
    <row r="204" spans="1:12" ht="15.75" customHeight="1">
      <c r="A204" s="55"/>
      <c r="B204" s="56"/>
      <c r="C204" s="57"/>
      <c r="D204" s="56"/>
      <c r="E204" s="57"/>
      <c r="F204" s="57"/>
      <c r="G204" s="58"/>
      <c r="H204" s="57"/>
      <c r="I204" s="57"/>
      <c r="J204" s="57"/>
      <c r="K204" s="57"/>
      <c r="L204" s="59"/>
    </row>
    <row r="205" spans="1:12" ht="24.75" customHeight="1">
      <c r="A205" s="120" t="s">
        <v>228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4"/>
    </row>
    <row r="206" spans="1:12" ht="15.75" customHeight="1">
      <c r="A206" s="116" t="s">
        <v>8</v>
      </c>
      <c r="B206" s="110"/>
      <c r="C206" s="8" t="s">
        <v>9</v>
      </c>
      <c r="D206" s="108" t="s">
        <v>10</v>
      </c>
      <c r="E206" s="109"/>
      <c r="F206" s="109"/>
      <c r="G206" s="109"/>
      <c r="H206" s="110"/>
      <c r="I206" s="8" t="s">
        <v>11</v>
      </c>
      <c r="J206" s="8" t="s">
        <v>12</v>
      </c>
      <c r="K206" s="8" t="s">
        <v>13</v>
      </c>
      <c r="L206" s="9" t="s">
        <v>14</v>
      </c>
    </row>
    <row r="207" spans="1:12" ht="16">
      <c r="A207" s="92" t="s">
        <v>229</v>
      </c>
      <c r="B207" s="93"/>
      <c r="C207" s="12"/>
      <c r="D207" s="111" t="s">
        <v>230</v>
      </c>
      <c r="E207" s="98"/>
      <c r="F207" s="98"/>
      <c r="G207" s="98"/>
      <c r="H207" s="112"/>
      <c r="I207" s="12"/>
      <c r="J207" s="14" t="s">
        <v>23</v>
      </c>
      <c r="K207" s="15">
        <v>500</v>
      </c>
      <c r="L207" s="16">
        <f t="shared" ref="L207:L222" si="6">SUM(I207*K207)</f>
        <v>0</v>
      </c>
    </row>
    <row r="208" spans="1:12" ht="16">
      <c r="A208" s="117"/>
      <c r="B208" s="112"/>
      <c r="C208" s="17"/>
      <c r="D208" s="94" t="s">
        <v>231</v>
      </c>
      <c r="E208" s="95"/>
      <c r="F208" s="95"/>
      <c r="G208" s="95"/>
      <c r="H208" s="96"/>
      <c r="I208" s="17"/>
      <c r="J208" s="19" t="s">
        <v>23</v>
      </c>
      <c r="K208" s="20">
        <v>500</v>
      </c>
      <c r="L208" s="21">
        <f t="shared" si="6"/>
        <v>0</v>
      </c>
    </row>
    <row r="209" spans="1:12" ht="16">
      <c r="A209" s="125" t="s">
        <v>232</v>
      </c>
      <c r="B209" s="119"/>
      <c r="C209" s="17"/>
      <c r="D209" s="94" t="s">
        <v>233</v>
      </c>
      <c r="E209" s="95"/>
      <c r="F209" s="95"/>
      <c r="G209" s="95"/>
      <c r="H209" s="96"/>
      <c r="I209" s="17"/>
      <c r="J209" s="19" t="s">
        <v>41</v>
      </c>
      <c r="K209" s="20">
        <v>1000</v>
      </c>
      <c r="L209" s="21">
        <f t="shared" si="6"/>
        <v>0</v>
      </c>
    </row>
    <row r="210" spans="1:12" ht="16">
      <c r="A210" s="121" t="s">
        <v>19</v>
      </c>
      <c r="B210" s="122"/>
      <c r="C210" s="17"/>
      <c r="D210" s="94" t="s">
        <v>234</v>
      </c>
      <c r="E210" s="95"/>
      <c r="F210" s="95"/>
      <c r="G210" s="95"/>
      <c r="H210" s="96"/>
      <c r="I210" s="17"/>
      <c r="J210" s="19" t="s">
        <v>41</v>
      </c>
      <c r="K210" s="20">
        <v>2000</v>
      </c>
      <c r="L210" s="21">
        <f t="shared" si="6"/>
        <v>0</v>
      </c>
    </row>
    <row r="211" spans="1:12" ht="16">
      <c r="A211" s="128"/>
      <c r="B211" s="129"/>
      <c r="C211" s="17"/>
      <c r="D211" s="94" t="s">
        <v>235</v>
      </c>
      <c r="E211" s="95"/>
      <c r="F211" s="95"/>
      <c r="G211" s="95"/>
      <c r="H211" s="96"/>
      <c r="I211" s="17"/>
      <c r="J211" s="19" t="s">
        <v>41</v>
      </c>
      <c r="K211" s="20">
        <v>1500</v>
      </c>
      <c r="L211" s="21">
        <f t="shared" si="6"/>
        <v>0</v>
      </c>
    </row>
    <row r="212" spans="1:12" ht="16">
      <c r="A212" s="125" t="s">
        <v>236</v>
      </c>
      <c r="B212" s="119"/>
      <c r="C212" s="17"/>
      <c r="D212" s="94" t="s">
        <v>237</v>
      </c>
      <c r="E212" s="95"/>
      <c r="F212" s="95"/>
      <c r="G212" s="95"/>
      <c r="H212" s="96"/>
      <c r="I212" s="17"/>
      <c r="J212" s="19" t="s">
        <v>23</v>
      </c>
      <c r="K212" s="20">
        <v>1500</v>
      </c>
      <c r="L212" s="21">
        <f t="shared" si="6"/>
        <v>0</v>
      </c>
    </row>
    <row r="213" spans="1:12" ht="16">
      <c r="A213" s="121" t="s">
        <v>19</v>
      </c>
      <c r="B213" s="122"/>
      <c r="C213" s="17"/>
      <c r="D213" s="94" t="s">
        <v>238</v>
      </c>
      <c r="E213" s="95"/>
      <c r="F213" s="95"/>
      <c r="G213" s="95"/>
      <c r="H213" s="96"/>
      <c r="I213" s="17"/>
      <c r="J213" s="19" t="s">
        <v>23</v>
      </c>
      <c r="K213" s="20">
        <v>5000</v>
      </c>
      <c r="L213" s="21">
        <f t="shared" si="6"/>
        <v>0</v>
      </c>
    </row>
    <row r="214" spans="1:12" ht="16">
      <c r="A214" s="123"/>
      <c r="B214" s="124"/>
      <c r="C214" s="17"/>
      <c r="D214" s="94" t="s">
        <v>239</v>
      </c>
      <c r="E214" s="95"/>
      <c r="F214" s="95"/>
      <c r="G214" s="95"/>
      <c r="H214" s="96"/>
      <c r="I214" s="17"/>
      <c r="J214" s="19" t="s">
        <v>23</v>
      </c>
      <c r="K214" s="20">
        <v>600</v>
      </c>
      <c r="L214" s="21">
        <f t="shared" si="6"/>
        <v>0</v>
      </c>
    </row>
    <row r="215" spans="1:12" ht="16">
      <c r="A215" s="92"/>
      <c r="B215" s="93"/>
      <c r="C215" s="17"/>
      <c r="D215" s="94" t="s">
        <v>240</v>
      </c>
      <c r="E215" s="95"/>
      <c r="F215" s="95"/>
      <c r="G215" s="95"/>
      <c r="H215" s="96"/>
      <c r="I215" s="17"/>
      <c r="J215" s="19" t="s">
        <v>23</v>
      </c>
      <c r="K215" s="20">
        <v>750</v>
      </c>
      <c r="L215" s="21">
        <f t="shared" si="6"/>
        <v>0</v>
      </c>
    </row>
    <row r="216" spans="1:12" ht="16">
      <c r="A216" s="92"/>
      <c r="B216" s="93"/>
      <c r="C216" s="17"/>
      <c r="D216" s="94" t="s">
        <v>241</v>
      </c>
      <c r="E216" s="95"/>
      <c r="F216" s="95"/>
      <c r="G216" s="95"/>
      <c r="H216" s="96"/>
      <c r="I216" s="17"/>
      <c r="J216" s="19" t="s">
        <v>23</v>
      </c>
      <c r="K216" s="20">
        <v>1500</v>
      </c>
      <c r="L216" s="21">
        <f t="shared" si="6"/>
        <v>0</v>
      </c>
    </row>
    <row r="217" spans="1:12" ht="16">
      <c r="A217" s="92"/>
      <c r="B217" s="93"/>
      <c r="C217" s="17"/>
      <c r="D217" s="94" t="s">
        <v>242</v>
      </c>
      <c r="E217" s="95"/>
      <c r="F217" s="95"/>
      <c r="G217" s="95"/>
      <c r="H217" s="96"/>
      <c r="I217" s="17"/>
      <c r="J217" s="19" t="s">
        <v>23</v>
      </c>
      <c r="K217" s="20">
        <v>5000</v>
      </c>
      <c r="L217" s="21">
        <f t="shared" si="6"/>
        <v>0</v>
      </c>
    </row>
    <row r="218" spans="1:12" ht="16">
      <c r="A218" s="117"/>
      <c r="B218" s="112"/>
      <c r="C218" s="17"/>
      <c r="D218" s="94" t="s">
        <v>243</v>
      </c>
      <c r="E218" s="95"/>
      <c r="F218" s="95"/>
      <c r="G218" s="95"/>
      <c r="H218" s="96"/>
      <c r="I218" s="17"/>
      <c r="J218" s="19" t="s">
        <v>23</v>
      </c>
      <c r="K218" s="20">
        <v>600</v>
      </c>
      <c r="L218" s="21">
        <f t="shared" si="6"/>
        <v>0</v>
      </c>
    </row>
    <row r="219" spans="1:12" ht="16">
      <c r="A219" s="125" t="s">
        <v>244</v>
      </c>
      <c r="B219" s="119"/>
      <c r="C219" s="17"/>
      <c r="D219" s="94"/>
      <c r="E219" s="95"/>
      <c r="F219" s="95"/>
      <c r="G219" s="95"/>
      <c r="H219" s="96"/>
      <c r="I219" s="17"/>
      <c r="J219" s="19"/>
      <c r="K219" s="20"/>
      <c r="L219" s="21">
        <f t="shared" si="6"/>
        <v>0</v>
      </c>
    </row>
    <row r="220" spans="1:12" ht="16">
      <c r="A220" s="121" t="s">
        <v>245</v>
      </c>
      <c r="B220" s="122"/>
      <c r="C220" s="17"/>
      <c r="D220" s="94"/>
      <c r="E220" s="95"/>
      <c r="F220" s="95"/>
      <c r="G220" s="95"/>
      <c r="H220" s="96"/>
      <c r="I220" s="17"/>
      <c r="J220" s="19"/>
      <c r="K220" s="20"/>
      <c r="L220" s="21">
        <f t="shared" si="6"/>
        <v>0</v>
      </c>
    </row>
    <row r="221" spans="1:12" ht="16">
      <c r="A221" s="123"/>
      <c r="B221" s="124"/>
      <c r="C221" s="17"/>
      <c r="D221" s="94"/>
      <c r="E221" s="95"/>
      <c r="F221" s="95"/>
      <c r="G221" s="95"/>
      <c r="H221" s="96"/>
      <c r="I221" s="17"/>
      <c r="J221" s="19"/>
      <c r="K221" s="20"/>
      <c r="L221" s="21">
        <f t="shared" si="6"/>
        <v>0</v>
      </c>
    </row>
    <row r="222" spans="1:12" ht="16">
      <c r="A222" s="24"/>
      <c r="B222" s="25"/>
      <c r="C222" s="17"/>
      <c r="D222" s="94"/>
      <c r="E222" s="95"/>
      <c r="F222" s="95"/>
      <c r="G222" s="95"/>
      <c r="H222" s="96"/>
      <c r="I222" s="17"/>
      <c r="J222" s="19"/>
      <c r="K222" s="20"/>
      <c r="L222" s="21">
        <f t="shared" si="6"/>
        <v>0</v>
      </c>
    </row>
    <row r="223" spans="1:12" ht="18.75" customHeight="1">
      <c r="A223" s="10"/>
      <c r="B223" s="60"/>
      <c r="C223" s="61"/>
      <c r="D223" s="60"/>
      <c r="E223" s="61"/>
      <c r="F223" s="61"/>
      <c r="G223" s="61"/>
      <c r="H223" s="61"/>
      <c r="I223" s="62"/>
      <c r="J223" s="63" t="s">
        <v>246</v>
      </c>
      <c r="K223" s="154">
        <f>SUM(L8:L41,L44:L76,L91:L138,L141:L177,L188:L203,L207:L222)</f>
        <v>0</v>
      </c>
      <c r="L223" s="155"/>
    </row>
    <row r="224" spans="1:12" ht="16">
      <c r="A224" s="127" t="s">
        <v>247</v>
      </c>
      <c r="B224" s="96"/>
      <c r="C224" s="17"/>
      <c r="D224" s="94" t="s">
        <v>248</v>
      </c>
      <c r="E224" s="95"/>
      <c r="F224" s="95"/>
      <c r="G224" s="95"/>
      <c r="H224" s="96"/>
      <c r="I224" s="17"/>
      <c r="J224" s="19" t="s">
        <v>23</v>
      </c>
      <c r="K224" s="20">
        <v>2000</v>
      </c>
      <c r="L224" s="21">
        <f>SUM(I224*K224)</f>
        <v>0</v>
      </c>
    </row>
    <row r="225" spans="1:12" ht="15.75" customHeight="1">
      <c r="A225" s="125" t="s">
        <v>249</v>
      </c>
      <c r="B225" s="119"/>
      <c r="C225" s="31"/>
      <c r="D225" s="118" t="s">
        <v>250</v>
      </c>
      <c r="E225" s="106"/>
      <c r="F225" s="106"/>
      <c r="G225" s="106"/>
      <c r="H225" s="119"/>
      <c r="I225" s="31"/>
      <c r="J225" s="32" t="s">
        <v>251</v>
      </c>
      <c r="K225" s="33">
        <f>SUM(K223)</f>
        <v>0</v>
      </c>
      <c r="L225" s="34" t="str">
        <f>IF(I225&gt;0,K223*(I225/100)," ")</f>
        <v xml:space="preserve"> </v>
      </c>
    </row>
    <row r="226" spans="1:12" ht="21.75" customHeight="1">
      <c r="A226" s="64"/>
      <c r="B226" s="65"/>
      <c r="C226" s="66"/>
      <c r="D226" s="67"/>
      <c r="E226" s="67"/>
      <c r="F226" s="67"/>
      <c r="G226" s="67"/>
      <c r="H226" s="67"/>
      <c r="I226" s="68" t="s">
        <v>252</v>
      </c>
      <c r="J226" s="69"/>
      <c r="K226" s="149">
        <f>SUM(K223,L224:L225)</f>
        <v>0</v>
      </c>
      <c r="L226" s="150"/>
    </row>
    <row r="227" spans="1:12" ht="16.5" customHeight="1">
      <c r="A227" s="35"/>
      <c r="B227" s="36"/>
      <c r="C227" s="37"/>
      <c r="D227" s="36"/>
      <c r="E227" s="37"/>
      <c r="F227" s="37"/>
      <c r="G227" s="38"/>
      <c r="H227" s="37"/>
      <c r="I227" s="37"/>
      <c r="J227" s="37"/>
      <c r="K227" s="37"/>
      <c r="L227" s="54"/>
    </row>
    <row r="228" spans="1:12" ht="22.5" customHeight="1">
      <c r="A228" s="102" t="s">
        <v>253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4"/>
    </row>
    <row r="229" spans="1:12" ht="15.75" customHeight="1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9"/>
    </row>
    <row r="230" spans="1:12" ht="15.75" customHeight="1">
      <c r="A230" s="100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101"/>
    </row>
    <row r="231" spans="1:12" ht="15.75" customHeight="1">
      <c r="A231" s="100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101"/>
    </row>
    <row r="232" spans="1:12" ht="15.75" customHeight="1">
      <c r="A232" s="100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101"/>
    </row>
    <row r="233" spans="1:12" ht="15.75" customHeight="1">
      <c r="A233" s="100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101"/>
    </row>
    <row r="234" spans="1:12" ht="16">
      <c r="A234" s="139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1"/>
    </row>
    <row r="235" spans="1:12" ht="25.5" customHeight="1">
      <c r="A235" s="70"/>
      <c r="B235" s="71"/>
      <c r="C235" s="153" t="s">
        <v>254</v>
      </c>
      <c r="D235" s="145"/>
      <c r="E235" s="145"/>
      <c r="F235" s="145"/>
      <c r="G235" s="145"/>
      <c r="H235" s="145"/>
      <c r="I235" s="145"/>
      <c r="J235" s="146"/>
      <c r="K235" s="71"/>
      <c r="L235" s="72"/>
    </row>
    <row r="236" spans="1:12" ht="18.75" customHeight="1">
      <c r="A236" s="73"/>
      <c r="B236" s="74" t="s">
        <v>255</v>
      </c>
      <c r="C236" s="75"/>
      <c r="D236" s="76"/>
      <c r="E236" s="77">
        <f>SUM(L7:L40,L44:L76)</f>
        <v>0</v>
      </c>
      <c r="F236" s="78"/>
      <c r="G236" s="151" t="s">
        <v>256</v>
      </c>
      <c r="H236" s="152"/>
      <c r="I236" s="138"/>
      <c r="J236" s="137">
        <f>SUM(L196:L211)</f>
        <v>0</v>
      </c>
      <c r="K236" s="138"/>
      <c r="L236" s="79"/>
    </row>
    <row r="237" spans="1:12" ht="18" customHeight="1">
      <c r="A237" s="80"/>
      <c r="B237" s="81" t="s">
        <v>257</v>
      </c>
      <c r="C237" s="81"/>
      <c r="D237" s="82"/>
      <c r="E237" s="83">
        <f>SUM(L95:L142,L146:L182)</f>
        <v>0</v>
      </c>
      <c r="F237" s="84"/>
      <c r="G237" s="142" t="s">
        <v>258</v>
      </c>
      <c r="H237" s="103"/>
      <c r="I237" s="143"/>
      <c r="J237" s="148">
        <f>SUM(L207:L222, L224:L225)</f>
        <v>0</v>
      </c>
      <c r="K237" s="143"/>
      <c r="L237" s="85"/>
    </row>
    <row r="238" spans="1:12" ht="21" customHeight="1">
      <c r="A238" s="86"/>
      <c r="B238" s="144" t="s">
        <v>259</v>
      </c>
      <c r="C238" s="145"/>
      <c r="D238" s="146"/>
      <c r="E238" s="87">
        <f>SUM(E236:E237,J236:K237)</f>
        <v>0</v>
      </c>
      <c r="F238" s="88"/>
      <c r="G238" s="147" t="s">
        <v>260</v>
      </c>
      <c r="H238" s="145"/>
      <c r="I238" s="146"/>
      <c r="J238" s="89"/>
      <c r="K238" s="90">
        <v>0</v>
      </c>
      <c r="L238" s="91"/>
    </row>
    <row r="239" spans="1:12" ht="15.75" customHeight="1"/>
  </sheetData>
  <mergeCells count="382">
    <mergeCell ref="D126:H126"/>
    <mergeCell ref="D125:H125"/>
    <mergeCell ref="A50:B50"/>
    <mergeCell ref="A49:B49"/>
    <mergeCell ref="A51:B51"/>
    <mergeCell ref="A52:B52"/>
    <mergeCell ref="D124:H124"/>
    <mergeCell ref="D59:H59"/>
    <mergeCell ref="D71:H71"/>
    <mergeCell ref="A93:B93"/>
    <mergeCell ref="A99:B99"/>
    <mergeCell ref="A98:B98"/>
    <mergeCell ref="A97:B97"/>
    <mergeCell ref="A94:B94"/>
    <mergeCell ref="D99:H99"/>
    <mergeCell ref="D96:H96"/>
    <mergeCell ref="D98:H98"/>
    <mergeCell ref="D97:H97"/>
    <mergeCell ref="D112:H112"/>
    <mergeCell ref="D114:H114"/>
    <mergeCell ref="D113:H113"/>
    <mergeCell ref="A114:B114"/>
    <mergeCell ref="A111:B113"/>
    <mergeCell ref="D109:H109"/>
    <mergeCell ref="D136:H136"/>
    <mergeCell ref="D137:H137"/>
    <mergeCell ref="D138:H138"/>
    <mergeCell ref="D140:H140"/>
    <mergeCell ref="A69:B69"/>
    <mergeCell ref="A68:B68"/>
    <mergeCell ref="A106:B109"/>
    <mergeCell ref="A110:B110"/>
    <mergeCell ref="A96:B96"/>
    <mergeCell ref="D103:H103"/>
    <mergeCell ref="D102:H102"/>
    <mergeCell ref="A101:B101"/>
    <mergeCell ref="A102:B102"/>
    <mergeCell ref="A100:B100"/>
    <mergeCell ref="A104:B104"/>
    <mergeCell ref="A105:B105"/>
    <mergeCell ref="A103:B103"/>
    <mergeCell ref="A80:L80"/>
    <mergeCell ref="H77:L77"/>
    <mergeCell ref="A79:L79"/>
    <mergeCell ref="A78:L78"/>
    <mergeCell ref="A83:L83"/>
    <mergeCell ref="A84:L84"/>
    <mergeCell ref="A82:L82"/>
    <mergeCell ref="D167:H167"/>
    <mergeCell ref="D163:H163"/>
    <mergeCell ref="D162:H162"/>
    <mergeCell ref="D161:H161"/>
    <mergeCell ref="D165:H165"/>
    <mergeCell ref="D164:H164"/>
    <mergeCell ref="D160:H160"/>
    <mergeCell ref="D143:H143"/>
    <mergeCell ref="D141:H141"/>
    <mergeCell ref="A95:B95"/>
    <mergeCell ref="D90:H90"/>
    <mergeCell ref="D91:H91"/>
    <mergeCell ref="D123:H123"/>
    <mergeCell ref="D122:H122"/>
    <mergeCell ref="D106:H106"/>
    <mergeCell ref="D100:H100"/>
    <mergeCell ref="D105:H105"/>
    <mergeCell ref="D104:H104"/>
    <mergeCell ref="D94:H94"/>
    <mergeCell ref="D120:H120"/>
    <mergeCell ref="D107:H107"/>
    <mergeCell ref="D108:H108"/>
    <mergeCell ref="A92:B92"/>
    <mergeCell ref="A91:B91"/>
    <mergeCell ref="D110:H110"/>
    <mergeCell ref="D111:H111"/>
    <mergeCell ref="D101:H101"/>
    <mergeCell ref="D15:H15"/>
    <mergeCell ref="D13:H13"/>
    <mergeCell ref="D14:H14"/>
    <mergeCell ref="D12:H12"/>
    <mergeCell ref="D11:H11"/>
    <mergeCell ref="D17:H17"/>
    <mergeCell ref="D16:H16"/>
    <mergeCell ref="D147:H147"/>
    <mergeCell ref="D148:H148"/>
    <mergeCell ref="D144:H144"/>
    <mergeCell ref="D145:H145"/>
    <mergeCell ref="D146:H146"/>
    <mergeCell ref="D66:H66"/>
    <mergeCell ref="D62:H62"/>
    <mergeCell ref="D60:H60"/>
    <mergeCell ref="D73:H73"/>
    <mergeCell ref="D74:H74"/>
    <mergeCell ref="D76:H76"/>
    <mergeCell ref="D95:H95"/>
    <mergeCell ref="D92:H92"/>
    <mergeCell ref="D93:H93"/>
    <mergeCell ref="D131:H131"/>
    <mergeCell ref="D132:H132"/>
    <mergeCell ref="D128:H128"/>
    <mergeCell ref="D30:H30"/>
    <mergeCell ref="D31:H31"/>
    <mergeCell ref="D56:H56"/>
    <mergeCell ref="D57:H57"/>
    <mergeCell ref="D67:H67"/>
    <mergeCell ref="D68:H68"/>
    <mergeCell ref="D41:H41"/>
    <mergeCell ref="D44:H44"/>
    <mergeCell ref="D18:H18"/>
    <mergeCell ref="D19:H19"/>
    <mergeCell ref="D20:H20"/>
    <mergeCell ref="D21:H21"/>
    <mergeCell ref="D22:H22"/>
    <mergeCell ref="D29:H29"/>
    <mergeCell ref="D23:H23"/>
    <mergeCell ref="D24:H24"/>
    <mergeCell ref="D27:H27"/>
    <mergeCell ref="D28:H28"/>
    <mergeCell ref="D25:H25"/>
    <mergeCell ref="D26:H26"/>
    <mergeCell ref="A2:L2"/>
    <mergeCell ref="A1:L1"/>
    <mergeCell ref="B3:F3"/>
    <mergeCell ref="B4:C4"/>
    <mergeCell ref="H3:J3"/>
    <mergeCell ref="K4:L4"/>
    <mergeCell ref="D8:H8"/>
    <mergeCell ref="D9:H9"/>
    <mergeCell ref="A7:B7"/>
    <mergeCell ref="A9:B10"/>
    <mergeCell ref="D7:H7"/>
    <mergeCell ref="A6:L6"/>
    <mergeCell ref="D10:H10"/>
    <mergeCell ref="A5:L5"/>
    <mergeCell ref="D40:H40"/>
    <mergeCell ref="D39:H39"/>
    <mergeCell ref="D32:H32"/>
    <mergeCell ref="D33:H33"/>
    <mergeCell ref="D34:H34"/>
    <mergeCell ref="D38:H38"/>
    <mergeCell ref="D37:H37"/>
    <mergeCell ref="D36:H36"/>
    <mergeCell ref="D35:H35"/>
    <mergeCell ref="A89:L89"/>
    <mergeCell ref="D63:H63"/>
    <mergeCell ref="D61:H61"/>
    <mergeCell ref="A66:B66"/>
    <mergeCell ref="A65:B65"/>
    <mergeCell ref="A67:B67"/>
    <mergeCell ref="D64:H64"/>
    <mergeCell ref="D65:H65"/>
    <mergeCell ref="A58:B58"/>
    <mergeCell ref="D58:H58"/>
    <mergeCell ref="A60:B60"/>
    <mergeCell ref="A64:B64"/>
    <mergeCell ref="A61:B61"/>
    <mergeCell ref="A63:B63"/>
    <mergeCell ref="A72:B72"/>
    <mergeCell ref="A73:B73"/>
    <mergeCell ref="A75:B76"/>
    <mergeCell ref="A74:B74"/>
    <mergeCell ref="A71:B71"/>
    <mergeCell ref="A59:B59"/>
    <mergeCell ref="A81:L81"/>
    <mergeCell ref="A85:L85"/>
    <mergeCell ref="D75:H75"/>
    <mergeCell ref="A44:B44"/>
    <mergeCell ref="A43:B43"/>
    <mergeCell ref="A53:B53"/>
    <mergeCell ref="A54:B54"/>
    <mergeCell ref="A42:L42"/>
    <mergeCell ref="D51:H51"/>
    <mergeCell ref="D55:H55"/>
    <mergeCell ref="D54:H54"/>
    <mergeCell ref="D43:H43"/>
    <mergeCell ref="D52:H52"/>
    <mergeCell ref="D53:H53"/>
    <mergeCell ref="A55:B55"/>
    <mergeCell ref="A233:L233"/>
    <mergeCell ref="A232:L232"/>
    <mergeCell ref="K223:L223"/>
    <mergeCell ref="D222:H222"/>
    <mergeCell ref="D70:H70"/>
    <mergeCell ref="D72:H72"/>
    <mergeCell ref="D46:H46"/>
    <mergeCell ref="D45:H45"/>
    <mergeCell ref="A46:B46"/>
    <mergeCell ref="A47:B47"/>
    <mergeCell ref="D47:H47"/>
    <mergeCell ref="A45:B45"/>
    <mergeCell ref="A62:B62"/>
    <mergeCell ref="A90:B90"/>
    <mergeCell ref="A70:B70"/>
    <mergeCell ref="D69:H69"/>
    <mergeCell ref="D48:H48"/>
    <mergeCell ref="A48:B48"/>
    <mergeCell ref="D50:H50"/>
    <mergeCell ref="D49:H49"/>
    <mergeCell ref="A57:B57"/>
    <mergeCell ref="A56:B56"/>
    <mergeCell ref="A86:L86"/>
    <mergeCell ref="A87:L87"/>
    <mergeCell ref="A117:B117"/>
    <mergeCell ref="J236:K236"/>
    <mergeCell ref="A234:L234"/>
    <mergeCell ref="A230:L230"/>
    <mergeCell ref="G237:I237"/>
    <mergeCell ref="B238:D238"/>
    <mergeCell ref="G238:I238"/>
    <mergeCell ref="J237:K237"/>
    <mergeCell ref="K226:L226"/>
    <mergeCell ref="A231:L231"/>
    <mergeCell ref="A212:B212"/>
    <mergeCell ref="A213:B214"/>
    <mergeCell ref="G236:I236"/>
    <mergeCell ref="C235:J235"/>
    <mergeCell ref="A229:L229"/>
    <mergeCell ref="A228:L228"/>
    <mergeCell ref="D218:H218"/>
    <mergeCell ref="D219:H219"/>
    <mergeCell ref="D211:H211"/>
    <mergeCell ref="D212:H212"/>
    <mergeCell ref="D213:H213"/>
    <mergeCell ref="D214:H214"/>
    <mergeCell ref="D210:H210"/>
    <mergeCell ref="D216:H216"/>
    <mergeCell ref="D118:H118"/>
    <mergeCell ref="D119:H119"/>
    <mergeCell ref="D129:H129"/>
    <mergeCell ref="D130:H130"/>
    <mergeCell ref="A136:B136"/>
    <mergeCell ref="A138:B138"/>
    <mergeCell ref="A137:B137"/>
    <mergeCell ref="D117:H117"/>
    <mergeCell ref="D115:H115"/>
    <mergeCell ref="D116:H116"/>
    <mergeCell ref="D121:H121"/>
    <mergeCell ref="A121:B121"/>
    <mergeCell ref="A122:B122"/>
    <mergeCell ref="A134:B134"/>
    <mergeCell ref="A135:B135"/>
    <mergeCell ref="A115:B115"/>
    <mergeCell ref="A116:B116"/>
    <mergeCell ref="A128:B128"/>
    <mergeCell ref="A120:B120"/>
    <mergeCell ref="A118:B118"/>
    <mergeCell ref="A119:B119"/>
    <mergeCell ref="A125:B127"/>
    <mergeCell ref="A123:B123"/>
    <mergeCell ref="A124:B124"/>
    <mergeCell ref="A139:L139"/>
    <mergeCell ref="A151:B151"/>
    <mergeCell ref="A152:B152"/>
    <mergeCell ref="A147:B147"/>
    <mergeCell ref="A146:B146"/>
    <mergeCell ref="A155:B155"/>
    <mergeCell ref="A130:B130"/>
    <mergeCell ref="A129:B129"/>
    <mergeCell ref="A132:B132"/>
    <mergeCell ref="A131:B131"/>
    <mergeCell ref="A133:B133"/>
    <mergeCell ref="A143:B143"/>
    <mergeCell ref="A150:B150"/>
    <mergeCell ref="A148:B148"/>
    <mergeCell ref="A149:B149"/>
    <mergeCell ref="A145:B145"/>
    <mergeCell ref="A144:B144"/>
    <mergeCell ref="D150:H150"/>
    <mergeCell ref="D151:H151"/>
    <mergeCell ref="D152:H152"/>
    <mergeCell ref="D149:H149"/>
    <mergeCell ref="D133:H133"/>
    <mergeCell ref="D134:H134"/>
    <mergeCell ref="D135:H135"/>
    <mergeCell ref="D175:H175"/>
    <mergeCell ref="D225:H225"/>
    <mergeCell ref="A225:B225"/>
    <mergeCell ref="D224:H224"/>
    <mergeCell ref="D220:H220"/>
    <mergeCell ref="D221:H221"/>
    <mergeCell ref="D217:H217"/>
    <mergeCell ref="A140:B140"/>
    <mergeCell ref="A141:B141"/>
    <mergeCell ref="A156:B156"/>
    <mergeCell ref="A172:B172"/>
    <mergeCell ref="A207:B207"/>
    <mergeCell ref="A206:B206"/>
    <mergeCell ref="A218:B218"/>
    <mergeCell ref="A224:B224"/>
    <mergeCell ref="A217:B217"/>
    <mergeCell ref="A198:B198"/>
    <mergeCell ref="A210:B211"/>
    <mergeCell ref="D215:H215"/>
    <mergeCell ref="D171:H171"/>
    <mergeCell ref="D170:H170"/>
    <mergeCell ref="D168:H168"/>
    <mergeCell ref="D169:H169"/>
    <mergeCell ref="D166:H166"/>
    <mergeCell ref="D154:H154"/>
    <mergeCell ref="D153:H153"/>
    <mergeCell ref="A153:B153"/>
    <mergeCell ref="A197:B197"/>
    <mergeCell ref="A194:B194"/>
    <mergeCell ref="D198:H198"/>
    <mergeCell ref="D197:H197"/>
    <mergeCell ref="A200:B200"/>
    <mergeCell ref="A188:B188"/>
    <mergeCell ref="A189:B189"/>
    <mergeCell ref="A191:B191"/>
    <mergeCell ref="A154:B154"/>
    <mergeCell ref="A157:B157"/>
    <mergeCell ref="A158:B158"/>
    <mergeCell ref="D155:H155"/>
    <mergeCell ref="D157:H157"/>
    <mergeCell ref="D156:H156"/>
    <mergeCell ref="D158:H158"/>
    <mergeCell ref="D159:H159"/>
    <mergeCell ref="A166:B166"/>
    <mergeCell ref="A167:B167"/>
    <mergeCell ref="D172:H172"/>
    <mergeCell ref="D173:H173"/>
    <mergeCell ref="D174:H174"/>
    <mergeCell ref="A173:B173"/>
    <mergeCell ref="A175:B175"/>
    <mergeCell ref="A174:B174"/>
    <mergeCell ref="A215:B215"/>
    <mergeCell ref="A216:B216"/>
    <mergeCell ref="A219:B219"/>
    <mergeCell ref="A220:B221"/>
    <mergeCell ref="A208:B208"/>
    <mergeCell ref="A209:B209"/>
    <mergeCell ref="A159:B159"/>
    <mergeCell ref="A170:B171"/>
    <mergeCell ref="A164:B164"/>
    <mergeCell ref="A160:B160"/>
    <mergeCell ref="A161:B161"/>
    <mergeCell ref="A165:B165"/>
    <mergeCell ref="A169:B169"/>
    <mergeCell ref="A163:B163"/>
    <mergeCell ref="A168:B168"/>
    <mergeCell ref="A162:B162"/>
    <mergeCell ref="A201:B201"/>
    <mergeCell ref="D201:H201"/>
    <mergeCell ref="D202:H202"/>
    <mergeCell ref="A203:B203"/>
    <mergeCell ref="D203:H203"/>
    <mergeCell ref="D207:H207"/>
    <mergeCell ref="D206:H206"/>
    <mergeCell ref="D208:H208"/>
    <mergeCell ref="D209:H209"/>
    <mergeCell ref="A205:L205"/>
    <mergeCell ref="A202:B202"/>
    <mergeCell ref="D196:H196"/>
    <mergeCell ref="A196:B196"/>
    <mergeCell ref="D176:H176"/>
    <mergeCell ref="D177:H177"/>
    <mergeCell ref="A176:B176"/>
    <mergeCell ref="A177:B177"/>
    <mergeCell ref="A190:B190"/>
    <mergeCell ref="A192:B192"/>
    <mergeCell ref="D200:H200"/>
    <mergeCell ref="D199:H199"/>
    <mergeCell ref="A199:B199"/>
    <mergeCell ref="A195:B195"/>
    <mergeCell ref="A193:B193"/>
    <mergeCell ref="D192:H192"/>
    <mergeCell ref="D193:H193"/>
    <mergeCell ref="A180:L180"/>
    <mergeCell ref="A181:L181"/>
    <mergeCell ref="A179:L179"/>
    <mergeCell ref="A182:L182"/>
    <mergeCell ref="A183:L183"/>
    <mergeCell ref="A185:L185"/>
    <mergeCell ref="A184:L184"/>
    <mergeCell ref="D194:H194"/>
    <mergeCell ref="D187:H187"/>
    <mergeCell ref="D188:H188"/>
    <mergeCell ref="D191:H191"/>
    <mergeCell ref="D190:H190"/>
    <mergeCell ref="A186:L186"/>
    <mergeCell ref="A187:B187"/>
    <mergeCell ref="D189:H189"/>
    <mergeCell ref="D195:H1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Jake Muniak</cp:lastModifiedBy>
  <dcterms:created xsi:type="dcterms:W3CDTF">2022-12-13T17:54:19Z</dcterms:created>
  <dcterms:modified xsi:type="dcterms:W3CDTF">2022-12-13T17:54:19Z</dcterms:modified>
</cp:coreProperties>
</file>