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<sst xmlns="http://schemas.openxmlformats.org/spreadsheetml/2006/main" uniqueCount="263">
  <si>
    <t>Hammerpoint Home Repair Estimator</t>
  </si>
  <si>
    <t>Property Address:</t>
  </si>
  <si>
    <t>Vacant or Occupied:</t>
  </si>
  <si>
    <t>Date:</t>
  </si>
  <si>
    <t>Bedrooms:</t>
  </si>
  <si>
    <t>Bathrooms:</t>
  </si>
  <si>
    <t>Sq Ft:</t>
  </si>
  <si>
    <t>Inspected By:</t>
  </si>
  <si>
    <t>EXTERIOR</t>
  </si>
  <si>
    <t>Category</t>
  </si>
  <si>
    <t>Y/N</t>
  </si>
  <si>
    <t>Repair Type</t>
  </si>
  <si>
    <t>#</t>
  </si>
  <si>
    <t>Unit</t>
  </si>
  <si>
    <t>Cost</t>
  </si>
  <si>
    <t>Total</t>
  </si>
  <si>
    <t>Roof *</t>
  </si>
  <si>
    <t xml:space="preserve">
</t>
  </si>
  <si>
    <t>Roof (rip and replace) - architectural shingle</t>
  </si>
  <si>
    <t>sf</t>
  </si>
  <si>
    <t>Possible additional Inspections, Quotes or Mediation needed</t>
  </si>
  <si>
    <t>Rollover (add a layer of shingles) - architectural shingle</t>
  </si>
  <si>
    <t>Roof Sheathing - plywood 1/2" remove &amp; install</t>
  </si>
  <si>
    <t>Roof repair/patch (hard)</t>
  </si>
  <si>
    <t>ea</t>
  </si>
  <si>
    <t>Roof repair/patch (easy)</t>
  </si>
  <si>
    <t>Premium for 3 layer tear off</t>
  </si>
  <si>
    <t>Premium for steep pitched roof</t>
  </si>
  <si>
    <t>Fascia - demo &amp; install new</t>
  </si>
  <si>
    <t>lf</t>
  </si>
  <si>
    <t>Soffit - demo &amp; install new</t>
  </si>
  <si>
    <t>Gutters</t>
  </si>
  <si>
    <t>Gutters &amp; downspouts - demo &amp; install new (Flat Cost)</t>
  </si>
  <si>
    <t>Gutters &amp; downspouts - demo &amp; install new (linear foot)</t>
  </si>
  <si>
    <t>Finish</t>
  </si>
  <si>
    <t>Demo existing finishing material</t>
  </si>
  <si>
    <t>Stucco</t>
  </si>
  <si>
    <t>Wood siding</t>
  </si>
  <si>
    <t>Vinyl siding</t>
  </si>
  <si>
    <t>Fiber cement siding</t>
  </si>
  <si>
    <t>Plywood panel siding</t>
  </si>
  <si>
    <t>Patch an exterior section</t>
  </si>
  <si>
    <t>ls</t>
  </si>
  <si>
    <t>Power wash exterior finish</t>
  </si>
  <si>
    <t>Masonry</t>
  </si>
  <si>
    <t>Fireplace/chimney, brick/stone - replace existing</t>
  </si>
  <si>
    <t>Concrete block</t>
  </si>
  <si>
    <t>Stone</t>
  </si>
  <si>
    <t>Brick</t>
  </si>
  <si>
    <t>Tuckpoint brick</t>
  </si>
  <si>
    <t>Power wash exterior masonry</t>
  </si>
  <si>
    <t>Painting</t>
  </si>
  <si>
    <t>Painting both exterior &amp; interior (whole property)</t>
  </si>
  <si>
    <t>Painting exterior only</t>
  </si>
  <si>
    <t>Paint trim only</t>
  </si>
  <si>
    <t>Sand &amp; refinish deck or paint deck</t>
  </si>
  <si>
    <t>Paint fence</t>
  </si>
  <si>
    <t>Paint detached garage</t>
  </si>
  <si>
    <t>Windows</t>
  </si>
  <si>
    <t>Windows, vinyl, average size</t>
  </si>
  <si>
    <t>Windows, wood, restore existing wood (historical)</t>
  </si>
  <si>
    <t>Window, large bay window - remove &amp; replace</t>
  </si>
  <si>
    <t>EXTERIOR (cont.)</t>
  </si>
  <si>
    <t>Garage</t>
  </si>
  <si>
    <t>Garage Door Only -  1 Car - 9'x7'  door, manual</t>
  </si>
  <si>
    <t>Garage Door Only - 2 Car - 16' door, manual</t>
  </si>
  <si>
    <t>Garage Door Opener Installed</t>
  </si>
  <si>
    <t>Reroof detached garage (rip &amp; replace)</t>
  </si>
  <si>
    <t>Build new detached garage</t>
  </si>
  <si>
    <t>Landscaping</t>
  </si>
  <si>
    <t>Full landscaping makeover large lot</t>
  </si>
  <si>
    <t>Full landscaping makeover medium lot</t>
  </si>
  <si>
    <t>Full landscaping makeover small lot</t>
  </si>
  <si>
    <t>Clean up landscaping &amp; yard only</t>
  </si>
  <si>
    <t>Tree removal (per tree)</t>
  </si>
  <si>
    <t>Tree Planting (per tree)</t>
  </si>
  <si>
    <t>Concrete/Asphalt</t>
  </si>
  <si>
    <t>Demo existing concrete or asphalt</t>
  </si>
  <si>
    <t>Concrete installed for driveway/patio/sidewalk</t>
  </si>
  <si>
    <t>Asphalt installed in driveway</t>
  </si>
  <si>
    <t>Gravel installed for driveway/sidewalk</t>
  </si>
  <si>
    <t>Decks</t>
  </si>
  <si>
    <t>New deck 15'x15' (add permit if 30" off ground)</t>
  </si>
  <si>
    <t>New deck 10'x10'</t>
  </si>
  <si>
    <t>New deck - treated lumber</t>
  </si>
  <si>
    <t>New deck - cedar material</t>
  </si>
  <si>
    <t>Decking material replacement only</t>
  </si>
  <si>
    <t>Sand &amp; refinish deck only</t>
  </si>
  <si>
    <t>New railings - wood</t>
  </si>
  <si>
    <t>New railings - metal</t>
  </si>
  <si>
    <t>Pergola</t>
  </si>
  <si>
    <t>New pergola canopy 15'x15'</t>
  </si>
  <si>
    <t>New pergola canopy 10'x10'</t>
  </si>
  <si>
    <t>Fence</t>
  </si>
  <si>
    <t>Wood fencing</t>
  </si>
  <si>
    <t>Wrought iron fencing</t>
  </si>
  <si>
    <t>Chain-link fence</t>
  </si>
  <si>
    <t>Pool *</t>
  </si>
  <si>
    <t>Pool Completely Redone ($10k to $15k)</t>
  </si>
  <si>
    <t>Possible add'l Inspections needed</t>
  </si>
  <si>
    <t>Pool (redo plaster only)</t>
  </si>
  <si>
    <t>Septic *</t>
  </si>
  <si>
    <t>Septic (all new system)</t>
  </si>
  <si>
    <t>Septic (new tank only)</t>
  </si>
  <si>
    <t>Septic (replace leach field only)</t>
  </si>
  <si>
    <t>Exterior Notes</t>
  </si>
  <si>
    <t>INTERIOR</t>
  </si>
  <si>
    <t>Interior painting only</t>
  </si>
  <si>
    <t>Add extra wall prep (damaged walls)</t>
  </si>
  <si>
    <t>Hardwood</t>
  </si>
  <si>
    <t>Hardwood flooring - solid wood</t>
  </si>
  <si>
    <t>Engineered hardwood flooring</t>
  </si>
  <si>
    <t>Laminate hardwood flooring</t>
  </si>
  <si>
    <t>Sand &amp; refinish existing hardwood flooring</t>
  </si>
  <si>
    <t>Carpet / Vinyl</t>
  </si>
  <si>
    <t>Carpet</t>
  </si>
  <si>
    <t>Vinyl or linoleum flooring</t>
  </si>
  <si>
    <t>Tiling</t>
  </si>
  <si>
    <t>Ceramic floor tile - in kitchen</t>
  </si>
  <si>
    <t>Backsplash wall tile - in kitchen</t>
  </si>
  <si>
    <t>Ceramic floor tile - in bathrooms</t>
  </si>
  <si>
    <t>Shower wall tile - in bathrooms (70 sf usually)</t>
  </si>
  <si>
    <t>Shower accent wall tile - in bathrooms</t>
  </si>
  <si>
    <t>Ceramic floor tile - other areas of house</t>
  </si>
  <si>
    <t>Kitchen - (Grouped)</t>
  </si>
  <si>
    <t>High end kitchen</t>
  </si>
  <si>
    <t>Includes: cabinets, counter-tops, backsplash, plumbing &amp; electrical work &amp; fixtures in kitchen only. Excludes: appliances, flooring, paint.</t>
  </si>
  <si>
    <t>Median kitchen</t>
  </si>
  <si>
    <t>Low end kitchen</t>
  </si>
  <si>
    <t>Low end kitchen - refinish existing cabinets</t>
  </si>
  <si>
    <t>Kitchen extra custom items</t>
  </si>
  <si>
    <t>Appliances - (Grouped)</t>
  </si>
  <si>
    <t>Luxury home appliances</t>
  </si>
  <si>
    <t>Includes: Refrigerator, range, range hood, dishwasher, microwave</t>
  </si>
  <si>
    <t>High end home appliances</t>
  </si>
  <si>
    <t>Median price home appliances</t>
  </si>
  <si>
    <t>Low end home appliances</t>
  </si>
  <si>
    <t>Kitchen - (By Item)</t>
  </si>
  <si>
    <t>Cabinets</t>
  </si>
  <si>
    <t>Countertops</t>
  </si>
  <si>
    <t>Sink</t>
  </si>
  <si>
    <t>Sink Faucet</t>
  </si>
  <si>
    <t>Garbage Disposal</t>
  </si>
  <si>
    <t>Refrigerator</t>
  </si>
  <si>
    <t>Range</t>
  </si>
  <si>
    <t>Range Hood</t>
  </si>
  <si>
    <t>Dishwasher</t>
  </si>
  <si>
    <t>Microwave</t>
  </si>
  <si>
    <t>Bathroom - (Grouped)</t>
  </si>
  <si>
    <t>Large master bath - replace everything</t>
  </si>
  <si>
    <t>Includes: vanity, counter-top, mirror, sink, faucet, tub, surround, shower-head &amp; faucet kit, towel bar kit fan, lighting kit, basic plumbing &amp; electrical work. Excludes flooring &amp; paint</t>
  </si>
  <si>
    <t>Full bath - replace everything</t>
  </si>
  <si>
    <t>Half bath - replace everything</t>
  </si>
  <si>
    <t>Bathroom - (By Item)</t>
  </si>
  <si>
    <t>Vanity cabinet</t>
  </si>
  <si>
    <t>Vanity countertop - granite or other hard surface</t>
  </si>
  <si>
    <t>Vanity mirror</t>
  </si>
  <si>
    <t>Toilet</t>
  </si>
  <si>
    <t>Bathtub - fiberglass</t>
  </si>
  <si>
    <t>Bathtub &amp; shower surround - fiberglass</t>
  </si>
  <si>
    <t>Shower stall &amp; surround - fiberglass</t>
  </si>
  <si>
    <t>Showerhead &amp; faucet kit</t>
  </si>
  <si>
    <t>Bathroom towel bar kit</t>
  </si>
  <si>
    <t>INTERIOR (cont.)</t>
  </si>
  <si>
    <t>Framing</t>
  </si>
  <si>
    <t>New construction framing- (includes walls, floors &amp; roof)</t>
  </si>
  <si>
    <t>Interior framing changes (non load barring)</t>
  </si>
  <si>
    <t>Open load bearing/structural wall</t>
  </si>
  <si>
    <t>Subfloor put in (3/4" plywood)</t>
  </si>
  <si>
    <t>Insulation</t>
  </si>
  <si>
    <t>Wall insulation</t>
  </si>
  <si>
    <t>Floor insulation</t>
  </si>
  <si>
    <t>Attic insulation, blown-in</t>
  </si>
  <si>
    <t>Walls</t>
  </si>
  <si>
    <t>Drywall, tape &amp; skimcoat walls/ceilings in gutted house</t>
  </si>
  <si>
    <t>Drywall, tape, &amp; skimcoat a wall (1/2" thick)</t>
  </si>
  <si>
    <t>Drywall, tape, &amp; skimcoat a ceiling (1/2" thick)</t>
  </si>
  <si>
    <t>Skimcoating/texturing walls and ceilings only</t>
  </si>
  <si>
    <t>Patchwork section of a wall - (drywall, tape, &amp; finish)</t>
  </si>
  <si>
    <t>Doors &amp; Trim</t>
  </si>
  <si>
    <t>New interior doors, closet doors, hardware, &amp; trim (3000 sq ft house)</t>
  </si>
  <si>
    <t>New interior doors, closet doors, hardware, &amp; trim (1500 sq ft house)</t>
  </si>
  <si>
    <t>Interior door - prehung hollow-core door</t>
  </si>
  <si>
    <t>Interior sliding closet door</t>
  </si>
  <si>
    <t>Exterior front door - single door w/ hardware &amp; dead bolt</t>
  </si>
  <si>
    <t>Exterior french patio door - double door</t>
  </si>
  <si>
    <t>Exterior sliding glass door - double door</t>
  </si>
  <si>
    <t>Crown molding</t>
  </si>
  <si>
    <t>New baseboard trim</t>
  </si>
  <si>
    <t>Raised panel wood wainscoting</t>
  </si>
  <si>
    <t>Basement</t>
  </si>
  <si>
    <t>Pour concrete floor in basement</t>
  </si>
  <si>
    <t>sy</t>
  </si>
  <si>
    <t>Seal basement</t>
  </si>
  <si>
    <t>Install sump pump</t>
  </si>
  <si>
    <t>Install french drains (estimate depending on condition - L x W)</t>
  </si>
  <si>
    <t>Reframe support beam</t>
  </si>
  <si>
    <t>Replace stairs</t>
  </si>
  <si>
    <t>Foundation *</t>
  </si>
  <si>
    <t>Excavation - dig footing trenching</t>
  </si>
  <si>
    <t>Excavation - backfill of trenches</t>
  </si>
  <si>
    <t>New foundation - pour concrete footing</t>
  </si>
  <si>
    <t>New foundation - pour concrete slab on grade (4" thick)</t>
  </si>
  <si>
    <t>New foundation - pour stem wall for single story house</t>
  </si>
  <si>
    <t>Repair existing foundation -  ($10k min - get quote)</t>
  </si>
  <si>
    <t>Repair existing foundation -  stair mud jacking (will vary)</t>
  </si>
  <si>
    <t>Repair existing foundation - bowing walls support with I beams</t>
  </si>
  <si>
    <t>Repair existing foundation - settled walls support w/piers</t>
  </si>
  <si>
    <t>Interior Notes</t>
  </si>
  <si>
    <t>MECHANICALS</t>
  </si>
  <si>
    <t>HVAC</t>
  </si>
  <si>
    <t>Gas fired forced hot air heating system, ac system, &amp; ductwork</t>
  </si>
  <si>
    <t>Gas fired forced hot air heating system &amp; ductwork</t>
  </si>
  <si>
    <t>Gas fired forced hot air unit only</t>
  </si>
  <si>
    <t>Air conditioning unit only</t>
  </si>
  <si>
    <t>Replace forced air ductwork only</t>
  </si>
  <si>
    <t>Replace boiler &amp; hot water baseboard system</t>
  </si>
  <si>
    <t>Replace boiler unit only</t>
  </si>
  <si>
    <t>Wall heater (install new or remove &amp; replace)</t>
  </si>
  <si>
    <t>Service heating &amp; cooling system only</t>
  </si>
  <si>
    <t>Plumbing</t>
  </si>
  <si>
    <t>New plumbing system in entire house (1,500 sq. ft 3/2 house)</t>
  </si>
  <si>
    <t>Replace tankless hot water heater</t>
  </si>
  <si>
    <t>Replace gas hot water heater - 40 gallon</t>
  </si>
  <si>
    <t>Electrical</t>
  </si>
  <si>
    <t>Rewire entire house, new panel, &amp; lighting fixtures (1,500 sqft)</t>
  </si>
  <si>
    <t>Basic electrical work for house &amp; lighting fixtures (1500 sq. ft)</t>
  </si>
  <si>
    <t>Replace electrical panel only</t>
  </si>
  <si>
    <t>Replace all lighting fixtures only (1500 sq. ft. house)</t>
  </si>
  <si>
    <t>OTHER</t>
  </si>
  <si>
    <t>Demo &amp; Dumpsters</t>
  </si>
  <si>
    <t>Demolition work (cost to fill one 40 yd dumpster)</t>
  </si>
  <si>
    <t>Dumpster rental (40 yard)</t>
  </si>
  <si>
    <t>Termites/Abatement *</t>
  </si>
  <si>
    <t>Termite fumigation &amp; treatment</t>
  </si>
  <si>
    <t>Mold removal &amp; abatement - minimum</t>
  </si>
  <si>
    <t>Asbestos removal &amp; abatement - minimum</t>
  </si>
  <si>
    <t>Permits *</t>
  </si>
  <si>
    <t>Construction permits for remodel (city)</t>
  </si>
  <si>
    <t>Construction permits for addition (city)</t>
  </si>
  <si>
    <t>Construction permits for deck (city)</t>
  </si>
  <si>
    <t>Construction permits over the counter</t>
  </si>
  <si>
    <t>Construction permits for full submittal (county)</t>
  </si>
  <si>
    <t>Construction permits for addition (county)</t>
  </si>
  <si>
    <t>Construction permits for deck (county)</t>
  </si>
  <si>
    <t>Extra</t>
  </si>
  <si>
    <t>Note: add anything that is not currently on the sheet</t>
  </si>
  <si>
    <t>Repairs Subtotal</t>
  </si>
  <si>
    <t>Staging</t>
  </si>
  <si>
    <t>Staging (Kitchen, Baths, Living Room &amp; 1 Bedroom)</t>
  </si>
  <si>
    <t>Contingency</t>
  </si>
  <si>
    <t>Misc Contingency Cost (10-20% depending on unknowns)</t>
  </si>
  <si>
    <t>%</t>
  </si>
  <si>
    <t xml:space="preserve"> </t>
  </si>
  <si>
    <t>TOTAL REPAIRS</t>
  </si>
  <si>
    <t>Additional Notes</t>
  </si>
  <si>
    <t>FINAL REPAIR ESTIMATE</t>
  </si>
  <si>
    <t>Exterior Repairs</t>
  </si>
  <si>
    <t>Mechanical Repairs</t>
  </si>
  <si>
    <t>Interior Repairs</t>
  </si>
  <si>
    <t>Other Repairs</t>
  </si>
  <si>
    <t>Total Repairs</t>
  </si>
  <si>
    <t>After Repair Value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</si>
</sst>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&quot; &quot;;(&quot;$&quot;#,##0.00)"/>
    <numFmt numFmtId="60" formatCode="&quot;$&quot;#,##0"/>
  </numFmts>
  <fonts count="16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3"/>
      <color indexed="8"/>
      <name val="Calibri"/>
    </font>
    <font>
      <b val="1"/>
      <sz val="32"/>
      <color indexed="8"/>
      <name val="Calibri"/>
    </font>
    <font>
      <sz val="10"/>
      <color indexed="8"/>
      <name val="Calibri"/>
    </font>
    <font>
      <sz val="14"/>
      <color indexed="8"/>
      <name val="Calibri"/>
    </font>
    <font>
      <b val="1"/>
      <sz val="20"/>
      <color indexed="8"/>
      <name val="Calibri"/>
    </font>
    <font>
      <b val="1"/>
      <sz val="10"/>
      <color indexed="8"/>
      <name val="Calibri"/>
    </font>
    <font>
      <sz val="7"/>
      <color indexed="8"/>
      <name val="Calibri"/>
    </font>
    <font>
      <b val="1"/>
      <sz val="12"/>
      <color indexed="8"/>
      <name val="Calibri"/>
    </font>
    <font>
      <b val="1"/>
      <sz val="18"/>
      <color indexed="8"/>
      <name val="Calibri"/>
    </font>
    <font>
      <sz val="6"/>
      <color indexed="8"/>
      <name val="Calibri"/>
    </font>
    <font>
      <sz val="9"/>
      <color indexed="8"/>
      <name val="Calibri"/>
    </font>
    <font>
      <b val="1"/>
      <sz val="14"/>
      <color indexed="8"/>
      <name val="Calibri"/>
    </font>
    <font>
      <b val="1"/>
      <sz val="16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/>
      <diagonal/>
    </border>
    <border>
      <left/>
      <right style="thin">
        <color indexed="10"/>
      </right>
      <top style="thick">
        <color indexed="11"/>
      </top>
      <bottom/>
      <diagonal/>
    </border>
    <border>
      <left style="thin">
        <color indexed="10"/>
      </left>
      <right style="thin">
        <color indexed="10"/>
      </right>
      <top style="thick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1"/>
      </top>
      <bottom/>
      <diagonal/>
    </border>
    <border>
      <left style="thin">
        <color indexed="10"/>
      </left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/>
      <top/>
      <bottom/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/>
      <right style="thick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ck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11"/>
      </left>
      <right style="thin">
        <color indexed="10"/>
      </right>
      <top/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/>
      <bottom style="medium">
        <color indexed="11"/>
      </bottom>
      <diagonal/>
    </border>
    <border>
      <left style="thin">
        <color indexed="10"/>
      </left>
      <right style="thick">
        <color indexed="11"/>
      </right>
      <top style="thin">
        <color indexed="11"/>
      </top>
      <bottom style="medium">
        <color indexed="11"/>
      </bottom>
      <diagonal/>
    </border>
    <border>
      <left style="thick">
        <color indexed="11"/>
      </left>
      <right style="thin">
        <color indexed="10"/>
      </right>
      <top style="medium">
        <color indexed="11"/>
      </top>
      <bottom/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/>
      <diagonal/>
    </border>
    <border>
      <left style="thin">
        <color indexed="10"/>
      </left>
      <right style="thick">
        <color indexed="11"/>
      </right>
      <top style="medium">
        <color indexed="11"/>
      </top>
      <bottom/>
      <diagonal/>
    </border>
    <border>
      <left style="thick">
        <color indexed="11"/>
      </left>
      <right/>
      <top/>
      <bottom style="medium">
        <color indexed="11"/>
      </bottom>
      <diagonal/>
    </border>
    <border>
      <left/>
      <right/>
      <top style="thin">
        <color indexed="10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/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/>
      <top style="thin">
        <color indexed="10"/>
      </top>
      <bottom style="medium">
        <color indexed="11"/>
      </bottom>
      <diagonal/>
    </border>
    <border>
      <left/>
      <right style="thick">
        <color indexed="11"/>
      </right>
      <top/>
      <bottom style="medium">
        <color indexed="11"/>
      </bottom>
      <diagonal/>
    </border>
    <border>
      <left style="thick">
        <color indexed="11"/>
      </left>
      <right/>
      <top style="medium">
        <color indexed="11"/>
      </top>
      <bottom/>
      <diagonal/>
    </border>
    <border>
      <left/>
      <right style="thin">
        <color indexed="11"/>
      </right>
      <top style="medium">
        <color indexed="11"/>
      </top>
      <bottom/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/>
      <top style="medium">
        <color indexed="11"/>
      </top>
      <bottom style="thin">
        <color indexed="11"/>
      </bottom>
      <diagonal/>
    </border>
    <border>
      <left/>
      <right style="thin">
        <color indexed="10"/>
      </right>
      <top style="medium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1"/>
      </right>
      <top style="medium">
        <color indexed="11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11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/>
      <right style="thin">
        <color indexed="11"/>
      </right>
      <top/>
      <bottom/>
      <diagonal/>
    </border>
    <border>
      <left style="thick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ck">
        <color indexed="11"/>
      </left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/>
      <top style="thin">
        <color indexed="11"/>
      </top>
      <bottom style="medium">
        <color indexed="11"/>
      </bottom>
      <diagonal/>
    </border>
    <border>
      <left/>
      <right style="thin">
        <color indexed="10"/>
      </right>
      <top style="thin">
        <color indexed="11"/>
      </top>
      <bottom style="medium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ck">
        <color indexed="11"/>
      </right>
      <top style="thin">
        <color indexed="11"/>
      </top>
      <bottom style="medium">
        <color indexed="11"/>
      </bottom>
      <diagonal/>
    </border>
    <border>
      <left/>
      <right style="thin">
        <color indexed="10"/>
      </right>
      <top style="medium">
        <color indexed="11"/>
      </top>
      <bottom style="thin">
        <color indexed="10"/>
      </bottom>
      <diagonal/>
    </border>
    <border>
      <left/>
      <right style="thin">
        <color indexed="11"/>
      </right>
      <top style="medium">
        <color indexed="11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ck">
        <color indexed="11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ck">
        <color indexed="11"/>
      </right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1"/>
      </right>
      <top style="thin">
        <color indexed="10"/>
      </top>
      <bottom style="thin">
        <color indexed="11"/>
      </bottom>
      <diagonal/>
    </border>
    <border>
      <left style="thick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ck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11"/>
      </left>
      <right/>
      <top style="thin">
        <color indexed="11"/>
      </top>
      <bottom style="medium">
        <color indexed="11"/>
      </bottom>
      <diagonal/>
    </border>
    <border>
      <left/>
      <right/>
      <top style="thin">
        <color indexed="11"/>
      </top>
      <bottom style="medium">
        <color indexed="11"/>
      </bottom>
      <diagonal/>
    </border>
    <border>
      <left/>
      <right style="thick">
        <color indexed="11"/>
      </right>
      <top style="thin">
        <color indexed="11"/>
      </top>
      <bottom style="medium">
        <color indexed="11"/>
      </bottom>
      <diagonal/>
    </border>
    <border>
      <left style="thick">
        <color indexed="11"/>
      </left>
      <right/>
      <top/>
      <bottom style="thick">
        <color indexed="11"/>
      </bottom>
      <diagonal/>
    </border>
    <border>
      <left/>
      <right style="thin">
        <color indexed="11"/>
      </right>
      <top style="thin">
        <color indexed="10"/>
      </top>
      <bottom style="thick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ck">
        <color indexed="11"/>
      </bottom>
      <diagonal/>
    </border>
    <border>
      <left style="thin">
        <color indexed="11"/>
      </left>
      <right/>
      <top style="thin">
        <color indexed="11"/>
      </top>
      <bottom style="thick">
        <color indexed="11"/>
      </bottom>
      <diagonal/>
    </border>
    <border>
      <left/>
      <right style="thin">
        <color indexed="10"/>
      </right>
      <top style="thin">
        <color indexed="11"/>
      </top>
      <bottom style="thick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ck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ck">
        <color indexed="11"/>
      </bottom>
      <diagonal/>
    </border>
    <border>
      <left style="thin">
        <color indexed="11"/>
      </left>
      <right style="thick">
        <color indexed="11"/>
      </right>
      <top style="thin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ck">
        <color indexed="11"/>
      </top>
      <bottom style="thin">
        <color indexed="11"/>
      </bottom>
      <diagonal/>
    </border>
    <border>
      <left style="thin">
        <color indexed="11"/>
      </left>
      <right/>
      <top style="thick">
        <color indexed="11"/>
      </top>
      <bottom style="thin">
        <color indexed="11"/>
      </bottom>
      <diagonal/>
    </border>
    <border>
      <left/>
      <right style="thin">
        <color indexed="10"/>
      </right>
      <top style="thick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ck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ck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1"/>
      </right>
      <top style="thick">
        <color indexed="11"/>
      </top>
      <bottom style="thin">
        <color indexed="11"/>
      </bottom>
      <diagonal/>
    </border>
    <border>
      <left style="thick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ck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 style="thin">
        <color indexed="11"/>
      </right>
      <top style="thin">
        <color indexed="10"/>
      </top>
      <bottom style="medium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ck">
        <color indexed="11"/>
      </right>
      <top style="thin">
        <color indexed="11"/>
      </top>
      <bottom/>
      <diagonal/>
    </border>
    <border>
      <left style="thin">
        <color indexed="10"/>
      </left>
      <right style="thick">
        <color indexed="11"/>
      </right>
      <top/>
      <bottom style="thin">
        <color indexed="10"/>
      </bottom>
      <diagonal/>
    </border>
    <border>
      <left/>
      <right/>
      <top style="medium">
        <color indexed="11"/>
      </top>
      <bottom/>
      <diagonal/>
    </border>
    <border>
      <left/>
      <right style="thick">
        <color indexed="11"/>
      </right>
      <top style="medium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ck">
        <color indexed="11"/>
      </right>
      <top/>
      <bottom/>
      <diagonal/>
    </border>
    <border>
      <left/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/>
      <top style="thin">
        <color indexed="11"/>
      </top>
      <bottom style="thin">
        <color indexed="11"/>
      </bottom>
      <diagonal/>
    </border>
    <border>
      <left style="thick">
        <color indexed="11"/>
      </left>
      <right/>
      <top style="thin">
        <color indexed="11"/>
      </top>
      <bottom style="thick">
        <color indexed="11"/>
      </bottom>
      <diagonal/>
    </border>
    <border>
      <left/>
      <right style="thin">
        <color indexed="11"/>
      </right>
      <top style="thin">
        <color indexed="11"/>
      </top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n">
        <color indexed="11"/>
      </bottom>
      <diagonal/>
    </border>
    <border>
      <left/>
      <right/>
      <top style="thick">
        <color indexed="11"/>
      </top>
      <bottom style="thin">
        <color indexed="11"/>
      </bottom>
      <diagonal/>
    </border>
    <border>
      <left/>
      <right style="medium">
        <color indexed="11"/>
      </right>
      <top style="thick">
        <color indexed="11"/>
      </top>
      <bottom style="thin">
        <color indexed="11"/>
      </bottom>
      <diagonal/>
    </border>
    <border>
      <left style="medium">
        <color indexed="11"/>
      </left>
      <right/>
      <top style="thick">
        <color indexed="11"/>
      </top>
      <bottom style="thin">
        <color indexed="11"/>
      </bottom>
      <diagonal/>
    </border>
    <border>
      <left/>
      <right style="thick">
        <color indexed="11"/>
      </right>
      <top style="thick">
        <color indexed="11"/>
      </top>
      <bottom style="thin">
        <color indexed="11"/>
      </bottom>
      <diagonal/>
    </border>
    <border>
      <left style="thick">
        <color indexed="11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 style="thick">
        <color indexed="11"/>
      </right>
      <top style="thin">
        <color indexed="11"/>
      </top>
      <bottom/>
      <diagonal/>
    </border>
    <border>
      <left/>
      <right/>
      <top/>
      <bottom style="thick">
        <color indexed="11"/>
      </bottom>
      <diagonal/>
    </border>
    <border>
      <left/>
      <right style="thin">
        <color indexed="10"/>
      </right>
      <top style="thin">
        <color indexed="10"/>
      </top>
      <bottom style="thick">
        <color indexed="11"/>
      </bottom>
      <diagonal/>
    </border>
    <border>
      <left style="thin">
        <color indexed="10"/>
      </left>
      <right/>
      <top style="thin">
        <color indexed="10"/>
      </top>
      <bottom style="thick">
        <color indexed="11"/>
      </bottom>
      <diagonal/>
    </border>
    <border>
      <left/>
      <right style="thick">
        <color indexed="11"/>
      </right>
      <top/>
      <bottom style="thick">
        <color indexed="11"/>
      </bottom>
      <diagonal/>
    </border>
    <border>
      <left/>
      <right style="medium">
        <color indexed="11"/>
      </right>
      <top style="thick">
        <color indexed="11"/>
      </top>
      <bottom/>
      <diagonal/>
    </border>
    <border>
      <left style="medium">
        <color indexed="11"/>
      </left>
      <right/>
      <top style="thick">
        <color indexed="11"/>
      </top>
      <bottom/>
      <diagonal/>
    </border>
    <border>
      <left/>
      <right/>
      <top style="thick">
        <color indexed="11"/>
      </top>
      <bottom/>
      <diagonal/>
    </border>
    <border>
      <left/>
      <right style="thin">
        <color indexed="10"/>
      </right>
      <top style="thick">
        <color indexed="11"/>
      </top>
      <bottom style="thin">
        <color indexed="10"/>
      </bottom>
      <diagonal/>
    </border>
    <border>
      <left style="thin">
        <color indexed="10"/>
      </left>
      <right/>
      <top style="thick">
        <color indexed="11"/>
      </top>
      <bottom style="thin">
        <color indexed="10"/>
      </bottom>
      <diagonal/>
    </border>
    <border>
      <left/>
      <right/>
      <top style="thick">
        <color indexed="11"/>
      </top>
      <bottom style="thin">
        <color indexed="10"/>
      </bottom>
      <diagonal/>
    </border>
    <border>
      <left/>
      <right style="thick">
        <color indexed="11"/>
      </right>
      <top style="thick">
        <color indexed="11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ck">
        <color indexed="11"/>
      </right>
      <top/>
      <bottom/>
      <diagonal/>
    </border>
    <border>
      <left/>
      <right style="thin">
        <color indexed="10"/>
      </right>
      <top/>
      <bottom style="thick">
        <color indexed="11"/>
      </bottom>
      <diagonal/>
    </border>
    <border>
      <left style="thin">
        <color indexed="10"/>
      </left>
      <right/>
      <top/>
      <bottom style="thick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borderId="1" applyNumberFormat="0" applyFont="1" applyFill="0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5" borderId="7" applyNumberFormat="1" applyFont="1" applyFill="0" applyBorder="1" applyAlignment="1" applyProtection="0">
      <alignment horizontal="right" vertical="bottom"/>
    </xf>
    <xf numFmtId="0" fontId="6" borderId="8" applyNumberFormat="0" applyFont="1" applyFill="0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5" borderId="12" applyNumberFormat="1" applyFont="1" applyFill="0" applyBorder="1" applyAlignment="1" applyProtection="0">
      <alignment horizontal="right" vertical="bottom"/>
    </xf>
    <xf numFmtId="14" fontId="6" borderId="13" applyNumberFormat="1" applyFont="1" applyFill="0" applyBorder="1" applyAlignment="1" applyProtection="0">
      <alignment horizontal="left" vertical="bottom"/>
    </xf>
    <xf numFmtId="0" fontId="6" borderId="14" applyNumberFormat="0" applyFont="1" applyFill="0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49" fontId="5" borderId="15" applyNumberFormat="1" applyFont="1" applyFill="0" applyBorder="1" applyAlignment="1" applyProtection="0">
      <alignment horizontal="right" vertical="bottom"/>
    </xf>
    <xf numFmtId="3" fontId="6" borderId="8" applyNumberFormat="1" applyFont="1" applyFill="0" applyBorder="1" applyAlignment="1" applyProtection="0">
      <alignment horizontal="center" vertical="bottom"/>
    </xf>
    <xf numFmtId="0" fontId="0" borderId="15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horizontal="right"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49" fontId="7" fillId="2" borderId="21" applyNumberFormat="1" applyFont="1" applyFill="1" applyBorder="1" applyAlignment="1" applyProtection="0">
      <alignment horizontal="center" vertical="center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49" fontId="8" fillId="3" borderId="25" applyNumberFormat="1" applyFont="1" applyFill="1" applyBorder="1" applyAlignment="1" applyProtection="0">
      <alignment horizontal="center" vertical="center" wrapText="1"/>
    </xf>
    <xf numFmtId="0" fontId="0" borderId="26" applyNumberFormat="0" applyFont="1" applyFill="0" applyBorder="1" applyAlignment="1" applyProtection="0">
      <alignment vertical="bottom"/>
    </xf>
    <xf numFmtId="49" fontId="8" fillId="3" borderId="27" applyNumberFormat="1" applyFont="1" applyFill="1" applyBorder="1" applyAlignment="1" applyProtection="0">
      <alignment horizontal="center" vertical="center" wrapText="1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49" fontId="8" fillId="3" borderId="31" applyNumberFormat="1" applyFont="1" applyFill="1" applyBorder="1" applyAlignment="1" applyProtection="0">
      <alignment horizontal="center" vertical="center" wrapText="1"/>
    </xf>
    <xf numFmtId="49" fontId="8" borderId="32" applyNumberFormat="1" applyFont="1" applyFill="0" applyBorder="1" applyAlignment="1" applyProtection="0">
      <alignment vertical="bottom"/>
    </xf>
    <xf numFmtId="0" fontId="8" borderId="33" applyNumberFormat="0" applyFont="1" applyFill="0" applyBorder="1" applyAlignment="1" applyProtection="0">
      <alignment vertical="bottom"/>
    </xf>
    <xf numFmtId="49" fontId="5" borderId="34" applyNumberFormat="1" applyFont="1" applyFill="0" applyBorder="1" applyAlignment="1" applyProtection="0">
      <alignment vertical="bottom"/>
    </xf>
    <xf numFmtId="49" fontId="5" borderId="34" applyNumberFormat="1" applyFont="1" applyFill="0" applyBorder="1" applyAlignment="1" applyProtection="0">
      <alignment vertical="bottom" wrapText="1"/>
    </xf>
    <xf numFmtId="49" fontId="5" borderId="35" applyNumberFormat="1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5" borderId="34" applyNumberFormat="0" applyFont="1" applyFill="0" applyBorder="1" applyAlignment="1" applyProtection="0">
      <alignment vertical="bottom"/>
    </xf>
    <xf numFmtId="49" fontId="5" borderId="34" applyNumberFormat="1" applyFont="1" applyFill="0" applyBorder="1" applyAlignment="1" applyProtection="0">
      <alignment horizontal="center" vertical="bottom"/>
    </xf>
    <xf numFmtId="59" fontId="5" borderId="34" applyNumberFormat="1" applyFont="1" applyFill="0" applyBorder="1" applyAlignment="1" applyProtection="0">
      <alignment vertical="bottom"/>
    </xf>
    <xf numFmtId="60" fontId="5" borderId="39" applyNumberFormat="1" applyFont="1" applyFill="0" applyBorder="1" applyAlignment="1" applyProtection="0">
      <alignment vertical="bottom"/>
    </xf>
    <xf numFmtId="49" fontId="9" fillId="2" borderId="7" applyNumberFormat="1" applyFont="1" applyFill="1" applyBorder="1" applyAlignment="1" applyProtection="0">
      <alignment horizontal="left" vertical="top" wrapText="1"/>
    </xf>
    <xf numFmtId="0" fontId="0" borderId="40" applyNumberFormat="0" applyFont="1" applyFill="0" applyBorder="1" applyAlignment="1" applyProtection="0">
      <alignment vertical="bottom"/>
    </xf>
    <xf numFmtId="0" fontId="5" borderId="41" applyNumberFormat="0" applyFont="1" applyFill="0" applyBorder="1" applyAlignment="1" applyProtection="0">
      <alignment vertical="bottom"/>
    </xf>
    <xf numFmtId="49" fontId="5" borderId="42" applyNumberFormat="1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0" borderId="45" applyNumberFormat="0" applyFont="1" applyFill="0" applyBorder="1" applyAlignment="1" applyProtection="0">
      <alignment vertical="bottom"/>
    </xf>
    <xf numFmtId="49" fontId="5" borderId="41" applyNumberFormat="1" applyFont="1" applyFill="0" applyBorder="1" applyAlignment="1" applyProtection="0">
      <alignment horizontal="center" vertical="bottom"/>
    </xf>
    <xf numFmtId="59" fontId="5" borderId="41" applyNumberFormat="1" applyFont="1" applyFill="0" applyBorder="1" applyAlignment="1" applyProtection="0">
      <alignment vertical="bottom"/>
    </xf>
    <xf numFmtId="60" fontId="5" borderId="46" applyNumberFormat="1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0" fontId="0" borderId="48" applyNumberFormat="0" applyFont="1" applyFill="0" applyBorder="1" applyAlignment="1" applyProtection="0">
      <alignment vertical="bottom"/>
    </xf>
    <xf numFmtId="0" fontId="9" fillId="2" borderId="7" applyNumberFormat="0" applyFont="1" applyFill="1" applyBorder="1" applyAlignment="1" applyProtection="0">
      <alignment horizontal="left" vertical="top" wrapText="1"/>
    </xf>
    <xf numFmtId="0" fontId="9" fillId="2" borderId="49" applyNumberFormat="0" applyFont="1" applyFill="1" applyBorder="1" applyAlignment="1" applyProtection="0">
      <alignment horizontal="left" vertical="top" wrapText="1"/>
    </xf>
    <xf numFmtId="0" fontId="8" borderId="7" applyNumberFormat="0" applyFont="1" applyFill="0" applyBorder="1" applyAlignment="1" applyProtection="0">
      <alignment vertical="bottom"/>
    </xf>
    <xf numFmtId="0" fontId="8" borderId="49" applyNumberFormat="0" applyFont="1" applyFill="0" applyBorder="1" applyAlignment="1" applyProtection="0">
      <alignment vertical="bottom"/>
    </xf>
    <xf numFmtId="0" fontId="8" borderId="50" applyNumberFormat="0" applyFont="1" applyFill="0" applyBorder="1" applyAlignment="1" applyProtection="0">
      <alignment vertical="bottom"/>
    </xf>
    <xf numFmtId="0" fontId="8" borderId="51" applyNumberFormat="0" applyFont="1" applyFill="0" applyBorder="1" applyAlignment="1" applyProtection="0">
      <alignment vertical="bottom"/>
    </xf>
    <xf numFmtId="49" fontId="8" borderId="52" applyNumberFormat="1" applyFont="1" applyFill="0" applyBorder="1" applyAlignment="1" applyProtection="0">
      <alignment vertical="bottom"/>
    </xf>
    <xf numFmtId="0" fontId="8" borderId="53" applyNumberFormat="0" applyFont="1" applyFill="0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0" fontId="5" fillId="2" borderId="41" applyNumberFormat="0" applyFont="1" applyFill="1" applyBorder="1" applyAlignment="1" applyProtection="0">
      <alignment vertical="center"/>
    </xf>
    <xf numFmtId="2" fontId="5" fillId="2" borderId="41" applyNumberFormat="1" applyFont="1" applyFill="1" applyBorder="1" applyAlignment="1" applyProtection="0">
      <alignment vertical="center"/>
    </xf>
    <xf numFmtId="0" fontId="8" borderId="25" applyNumberFormat="0" applyFont="1" applyFill="0" applyBorder="1" applyAlignment="1" applyProtection="0">
      <alignment vertical="bottom"/>
    </xf>
    <xf numFmtId="0" fontId="8" borderId="54" applyNumberFormat="0" applyFont="1" applyFill="0" applyBorder="1" applyAlignment="1" applyProtection="0">
      <alignment vertical="bottom"/>
    </xf>
    <xf numFmtId="0" fontId="5" borderId="55" applyNumberFormat="0" applyFont="1" applyFill="0" applyBorder="1" applyAlignment="1" applyProtection="0">
      <alignment vertical="bottom"/>
    </xf>
    <xf numFmtId="49" fontId="5" borderId="56" applyNumberFormat="1" applyFont="1" applyFill="0" applyBorder="1" applyAlignment="1" applyProtection="0">
      <alignment vertical="bottom"/>
    </xf>
    <xf numFmtId="0" fontId="0" borderId="57" applyNumberFormat="0" applyFont="1" applyFill="0" applyBorder="1" applyAlignment="1" applyProtection="0">
      <alignment vertical="bottom"/>
    </xf>
    <xf numFmtId="0" fontId="0" borderId="58" applyNumberFormat="0" applyFont="1" applyFill="0" applyBorder="1" applyAlignment="1" applyProtection="0">
      <alignment vertical="bottom"/>
    </xf>
    <xf numFmtId="49" fontId="5" borderId="55" applyNumberFormat="1" applyFont="1" applyFill="0" applyBorder="1" applyAlignment="1" applyProtection="0">
      <alignment horizontal="center" vertical="bottom"/>
    </xf>
    <xf numFmtId="59" fontId="5" borderId="55" applyNumberFormat="1" applyFont="1" applyFill="0" applyBorder="1" applyAlignment="1" applyProtection="0">
      <alignment vertical="bottom"/>
    </xf>
    <xf numFmtId="60" fontId="5" borderId="59" applyNumberFormat="1" applyFont="1" applyFill="0" applyBorder="1" applyAlignment="1" applyProtection="0">
      <alignment vertical="bottom"/>
    </xf>
    <xf numFmtId="49" fontId="7" borderId="32" applyNumberFormat="1" applyFont="1" applyFill="0" applyBorder="1" applyAlignment="1" applyProtection="0">
      <alignment horizontal="center" vertical="bottom"/>
    </xf>
    <xf numFmtId="0" fontId="0" borderId="60" applyNumberFormat="0" applyFont="1" applyFill="0" applyBorder="1" applyAlignment="1" applyProtection="0">
      <alignment vertical="bottom"/>
    </xf>
    <xf numFmtId="0" fontId="0" borderId="61" applyNumberFormat="0" applyFont="1" applyFill="0" applyBorder="1" applyAlignment="1" applyProtection="0">
      <alignment vertical="bottom"/>
    </xf>
    <xf numFmtId="0" fontId="0" borderId="62" applyNumberFormat="0" applyFont="1" applyFill="0" applyBorder="1" applyAlignment="1" applyProtection="0">
      <alignment vertical="bottom"/>
    </xf>
    <xf numFmtId="0" fontId="0" borderId="63" applyNumberFormat="0" applyFont="1" applyFill="0" applyBorder="1" applyAlignment="1" applyProtection="0">
      <alignment vertical="bottom"/>
    </xf>
    <xf numFmtId="0" fontId="0" borderId="64" applyNumberFormat="0" applyFont="1" applyFill="0" applyBorder="1" applyAlignment="1" applyProtection="0">
      <alignment vertical="bottom"/>
    </xf>
    <xf numFmtId="49" fontId="9" fillId="2" borderId="50" applyNumberFormat="1" applyFont="1" applyFill="1" applyBorder="1" applyAlignment="1" applyProtection="0">
      <alignment horizontal="left" vertical="top" wrapText="1"/>
    </xf>
    <xf numFmtId="0" fontId="0" borderId="65" applyNumberFormat="0" applyFont="1" applyFill="0" applyBorder="1" applyAlignment="1" applyProtection="0">
      <alignment vertical="bottom"/>
    </xf>
    <xf numFmtId="0" fontId="0" borderId="66" applyNumberFormat="0" applyFont="1" applyFill="0" applyBorder="1" applyAlignment="1" applyProtection="0">
      <alignment vertical="bottom"/>
    </xf>
    <xf numFmtId="0" fontId="10" borderId="52" applyNumberFormat="0" applyFont="1" applyFill="0" applyBorder="1" applyAlignment="1" applyProtection="0">
      <alignment vertical="bottom"/>
    </xf>
    <xf numFmtId="0" fontId="10" borderId="15" applyNumberFormat="0" applyFont="1" applyFill="0" applyBorder="1" applyAlignment="1" applyProtection="0">
      <alignment vertical="bottom"/>
    </xf>
    <xf numFmtId="60" fontId="0" borderId="15" applyNumberFormat="1" applyFont="1" applyFill="0" applyBorder="1" applyAlignment="1" applyProtection="0">
      <alignment vertical="bottom"/>
    </xf>
    <xf numFmtId="0" fontId="0" borderId="67" applyNumberFormat="0" applyFont="1" applyFill="0" applyBorder="1" applyAlignment="1" applyProtection="0">
      <alignment vertical="bottom"/>
    </xf>
    <xf numFmtId="0" fontId="0" borderId="68" applyNumberFormat="0" applyFont="1" applyFill="0" applyBorder="1" applyAlignment="1" applyProtection="0">
      <alignment vertical="bottom"/>
    </xf>
    <xf numFmtId="0" fontId="0" borderId="69" applyNumberFormat="0" applyFont="1" applyFill="0" applyBorder="1" applyAlignment="1" applyProtection="0">
      <alignment vertical="bottom"/>
    </xf>
    <xf numFmtId="49" fontId="11" borderId="7" applyNumberFormat="1" applyFont="1" applyFill="0" applyBorder="1" applyAlignment="1" applyProtection="0">
      <alignment horizontal="center" vertical="bottom"/>
    </xf>
    <xf numFmtId="0" fontId="0" borderId="70" applyNumberFormat="0" applyFont="1" applyFill="0" applyBorder="1" applyAlignment="1" applyProtection="0">
      <alignment vertical="bottom"/>
    </xf>
    <xf numFmtId="0" fontId="0" borderId="71" applyNumberFormat="0" applyFont="1" applyFill="0" applyBorder="1" applyAlignment="1" applyProtection="0">
      <alignment vertical="bottom"/>
    </xf>
    <xf numFmtId="0" fontId="0" borderId="72" applyNumberFormat="0" applyFont="1" applyFill="0" applyBorder="1" applyAlignment="1" applyProtection="0">
      <alignment vertical="bottom"/>
    </xf>
    <xf numFmtId="0" fontId="0" borderId="73" applyNumberFormat="0" applyFont="1" applyFill="0" applyBorder="1" applyAlignment="1" applyProtection="0">
      <alignment vertical="bottom"/>
    </xf>
    <xf numFmtId="0" fontId="10" borderId="50" applyNumberFormat="0" applyFont="1" applyFill="0" applyBorder="1" applyAlignment="1" applyProtection="0">
      <alignment vertical="bottom"/>
    </xf>
    <xf numFmtId="0" fontId="0" borderId="74" applyNumberFormat="0" applyFont="1" applyFill="0" applyBorder="1" applyAlignment="1" applyProtection="0">
      <alignment vertical="bottom"/>
    </xf>
    <xf numFmtId="0" fontId="10" borderId="75" applyNumberFormat="0" applyFont="1" applyFill="0" applyBorder="1" applyAlignment="1" applyProtection="0">
      <alignment vertical="bottom"/>
    </xf>
    <xf numFmtId="0" fontId="0" borderId="76" applyNumberFormat="0" applyFont="1" applyFill="0" applyBorder="1" applyAlignment="1" applyProtection="0">
      <alignment vertical="bottom"/>
    </xf>
    <xf numFmtId="0" fontId="10" borderId="77" applyNumberFormat="0" applyFont="1" applyFill="0" applyBorder="1" applyAlignment="1" applyProtection="0">
      <alignment vertical="bottom"/>
    </xf>
    <xf numFmtId="0" fontId="10" borderId="78" applyNumberFormat="0" applyFont="1" applyFill="0" applyBorder="1" applyAlignment="1" applyProtection="0">
      <alignment vertical="bottom"/>
    </xf>
    <xf numFmtId="0" fontId="10" borderId="79" applyNumberFormat="0" applyFont="1" applyFill="0" applyBorder="1" applyAlignment="1" applyProtection="0">
      <alignment vertical="bottom"/>
    </xf>
    <xf numFmtId="0" fontId="8" borderId="80" applyNumberFormat="0" applyFont="1" applyFill="0" applyBorder="1" applyAlignment="1" applyProtection="0">
      <alignment vertical="bottom"/>
    </xf>
    <xf numFmtId="0" fontId="0" borderId="81" applyNumberFormat="0" applyFont="1" applyFill="0" applyBorder="1" applyAlignment="1" applyProtection="0">
      <alignment vertical="bottom"/>
    </xf>
    <xf numFmtId="0" fontId="5" borderId="82" applyNumberFormat="0" applyFont="1" applyFill="0" applyBorder="1" applyAlignment="1" applyProtection="0">
      <alignment vertical="bottom"/>
    </xf>
    <xf numFmtId="49" fontId="5" borderId="83" applyNumberFormat="1" applyFont="1" applyFill="0" applyBorder="1" applyAlignment="1" applyProtection="0">
      <alignment vertical="bottom"/>
    </xf>
    <xf numFmtId="0" fontId="0" borderId="84" applyNumberFormat="0" applyFont="1" applyFill="0" applyBorder="1" applyAlignment="1" applyProtection="0">
      <alignment vertical="bottom"/>
    </xf>
    <xf numFmtId="0" fontId="0" borderId="85" applyNumberFormat="0" applyFont="1" applyFill="0" applyBorder="1" applyAlignment="1" applyProtection="0">
      <alignment vertical="bottom"/>
    </xf>
    <xf numFmtId="0" fontId="0" borderId="86" applyNumberFormat="0" applyFont="1" applyFill="0" applyBorder="1" applyAlignment="1" applyProtection="0">
      <alignment vertical="bottom"/>
    </xf>
    <xf numFmtId="49" fontId="5" borderId="82" applyNumberFormat="1" applyFont="1" applyFill="0" applyBorder="1" applyAlignment="1" applyProtection="0">
      <alignment horizontal="center" vertical="bottom"/>
    </xf>
    <xf numFmtId="59" fontId="5" borderId="82" applyNumberFormat="1" applyFont="1" applyFill="0" applyBorder="1" applyAlignment="1" applyProtection="0">
      <alignment vertical="bottom"/>
    </xf>
    <xf numFmtId="60" fontId="5" borderId="87" applyNumberFormat="1" applyFont="1" applyFill="0" applyBorder="1" applyAlignment="1" applyProtection="0">
      <alignment vertical="bottom"/>
    </xf>
    <xf numFmtId="49" fontId="8" fillId="2" borderId="2" applyNumberFormat="1" applyFont="1" applyFill="1" applyBorder="1" applyAlignment="1" applyProtection="0">
      <alignment vertical="bottom" wrapText="1"/>
    </xf>
    <xf numFmtId="0" fontId="0" borderId="88" applyNumberFormat="0" applyFont="1" applyFill="0" applyBorder="1" applyAlignment="1" applyProtection="0">
      <alignment vertical="bottom"/>
    </xf>
    <xf numFmtId="0" fontId="5" borderId="89" applyNumberFormat="0" applyFont="1" applyFill="0" applyBorder="1" applyAlignment="1" applyProtection="0">
      <alignment vertical="bottom"/>
    </xf>
    <xf numFmtId="49" fontId="5" borderId="90" applyNumberFormat="1" applyFont="1" applyFill="0" applyBorder="1" applyAlignment="1" applyProtection="0">
      <alignment vertical="bottom"/>
    </xf>
    <xf numFmtId="0" fontId="0" borderId="91" applyNumberFormat="0" applyFont="1" applyFill="0" applyBorder="1" applyAlignment="1" applyProtection="0">
      <alignment vertical="bottom"/>
    </xf>
    <xf numFmtId="0" fontId="0" borderId="92" applyNumberFormat="0" applyFont="1" applyFill="0" applyBorder="1" applyAlignment="1" applyProtection="0">
      <alignment vertical="bottom"/>
    </xf>
    <xf numFmtId="0" fontId="0" borderId="93" applyNumberFormat="0" applyFont="1" applyFill="0" applyBorder="1" applyAlignment="1" applyProtection="0">
      <alignment vertical="bottom"/>
    </xf>
    <xf numFmtId="49" fontId="5" borderId="89" applyNumberFormat="1" applyFont="1" applyFill="0" applyBorder="1" applyAlignment="1" applyProtection="0">
      <alignment horizontal="center" vertical="bottom"/>
    </xf>
    <xf numFmtId="59" fontId="5" borderId="89" applyNumberFormat="1" applyFont="1" applyFill="0" applyBorder="1" applyAlignment="1" applyProtection="0">
      <alignment vertical="bottom"/>
    </xf>
    <xf numFmtId="60" fontId="5" borderId="94" applyNumberFormat="1" applyFont="1" applyFill="0" applyBorder="1" applyAlignment="1" applyProtection="0">
      <alignment vertical="bottom"/>
    </xf>
    <xf numFmtId="0" fontId="0" borderId="95" applyNumberFormat="0" applyFont="1" applyFill="0" applyBorder="1" applyAlignment="1" applyProtection="0">
      <alignment vertical="bottom"/>
    </xf>
    <xf numFmtId="0" fontId="0" borderId="96" applyNumberFormat="0" applyFont="1" applyFill="0" applyBorder="1" applyAlignment="1" applyProtection="0">
      <alignment vertical="bottom"/>
    </xf>
    <xf numFmtId="0" fontId="0" borderId="97" applyNumberFormat="0" applyFont="1" applyFill="0" applyBorder="1" applyAlignment="1" applyProtection="0">
      <alignment vertical="bottom"/>
    </xf>
    <xf numFmtId="0" fontId="0" borderId="98" applyNumberFormat="0" applyFont="1" applyFill="0" applyBorder="1" applyAlignment="1" applyProtection="0">
      <alignment vertical="bottom"/>
    </xf>
    <xf numFmtId="49" fontId="8" fillId="2" borderId="2" applyNumberFormat="1" applyFont="1" applyFill="1" applyBorder="1" applyAlignment="1" applyProtection="0">
      <alignment vertical="center"/>
    </xf>
    <xf numFmtId="49" fontId="12" fillId="2" borderId="7" applyNumberFormat="1" applyFont="1" applyFill="1" applyBorder="1" applyAlignment="1" applyProtection="0">
      <alignment horizontal="left" vertical="top" wrapText="1"/>
    </xf>
    <xf numFmtId="0" fontId="5" borderId="42" applyNumberFormat="0" applyFont="1" applyFill="0" applyBorder="1" applyAlignment="1" applyProtection="0">
      <alignment vertical="bottom"/>
    </xf>
    <xf numFmtId="0" fontId="5" borderId="14" applyNumberFormat="0" applyFont="1" applyFill="0" applyBorder="1" applyAlignment="1" applyProtection="0">
      <alignment horizontal="center" vertical="bottom"/>
    </xf>
    <xf numFmtId="0" fontId="5" borderId="16" applyNumberFormat="0" applyFont="1" applyFill="0" applyBorder="1" applyAlignment="1" applyProtection="0">
      <alignment horizontal="center" vertical="bottom"/>
    </xf>
    <xf numFmtId="0" fontId="0" borderId="99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5" borderId="14" applyNumberFormat="0" applyFont="1" applyFill="0" applyBorder="1" applyAlignment="1" applyProtection="0">
      <alignment vertical="bottom"/>
    </xf>
    <xf numFmtId="0" fontId="5" borderId="100" applyNumberFormat="0" applyFont="1" applyFill="0" applyBorder="1" applyAlignment="1" applyProtection="0">
      <alignment vertical="bottom"/>
    </xf>
    <xf numFmtId="49" fontId="13" borderId="42" applyNumberFormat="1" applyFont="1" applyFill="0" applyBorder="1" applyAlignment="1" applyProtection="0">
      <alignment vertical="bottom"/>
    </xf>
    <xf numFmtId="0" fontId="0" borderId="101" applyNumberFormat="0" applyFont="1" applyFill="0" applyBorder="1" applyAlignment="1" applyProtection="0">
      <alignment vertical="bottom"/>
    </xf>
    <xf numFmtId="0" fontId="0" borderId="102" applyNumberFormat="0" applyFont="1" applyFill="0" applyBorder="1" applyAlignment="1" applyProtection="0">
      <alignment vertical="bottom"/>
    </xf>
    <xf numFmtId="0" fontId="10" borderId="32" applyNumberFormat="0" applyFont="1" applyFill="0" applyBorder="1" applyAlignment="1" applyProtection="0">
      <alignment vertical="bottom"/>
    </xf>
    <xf numFmtId="0" fontId="10" borderId="103" applyNumberFormat="0" applyFont="1" applyFill="0" applyBorder="1" applyAlignment="1" applyProtection="0">
      <alignment vertical="bottom"/>
    </xf>
    <xf numFmtId="0" fontId="0" borderId="103" applyNumberFormat="0" applyFont="1" applyFill="0" applyBorder="1" applyAlignment="1" applyProtection="0">
      <alignment vertical="bottom"/>
    </xf>
    <xf numFmtId="60" fontId="0" borderId="103" applyNumberFormat="1" applyFont="1" applyFill="0" applyBorder="1" applyAlignment="1" applyProtection="0">
      <alignment vertical="bottom"/>
    </xf>
    <xf numFmtId="0" fontId="0" borderId="104" applyNumberFormat="0" applyFont="1" applyFill="0" applyBorder="1" applyAlignment="1" applyProtection="0">
      <alignment vertical="bottom"/>
    </xf>
    <xf numFmtId="49" fontId="7" borderId="7" applyNumberFormat="1" applyFont="1" applyFill="0" applyBorder="1" applyAlignment="1" applyProtection="0">
      <alignment horizontal="center" vertical="bottom"/>
    </xf>
    <xf numFmtId="0" fontId="0" borderId="105" applyNumberFormat="0" applyFont="1" applyFill="0" applyBorder="1" applyAlignment="1" applyProtection="0">
      <alignment vertical="bottom"/>
    </xf>
    <xf numFmtId="0" fontId="0" borderId="106" applyNumberFormat="0" applyFont="1" applyFill="0" applyBorder="1" applyAlignment="1" applyProtection="0">
      <alignment vertical="bottom"/>
    </xf>
    <xf numFmtId="0" fontId="5" borderId="41" applyNumberFormat="0" applyFont="1" applyFill="0" applyBorder="1" applyAlignment="1" applyProtection="0">
      <alignment horizontal="center" vertical="bottom"/>
    </xf>
    <xf numFmtId="0" fontId="8" borderId="75" applyNumberFormat="0" applyFont="1" applyFill="0" applyBorder="1" applyAlignment="1" applyProtection="0">
      <alignment vertical="bottom"/>
    </xf>
    <xf numFmtId="0" fontId="8" borderId="14" applyNumberFormat="0" applyFont="1" applyFill="0" applyBorder="1" applyAlignment="1" applyProtection="0">
      <alignment vertical="bottom"/>
    </xf>
    <xf numFmtId="0" fontId="6" borderId="14" applyNumberFormat="0" applyFont="1" applyFill="0" applyBorder="1" applyAlignment="1" applyProtection="0">
      <alignment vertical="bottom"/>
    </xf>
    <xf numFmtId="49" fontId="14" fillId="2" borderId="107" applyNumberFormat="1" applyFont="1" applyFill="1" applyBorder="1" applyAlignment="1" applyProtection="0">
      <alignment horizontal="right" vertical="center"/>
    </xf>
    <xf numFmtId="60" fontId="14" fillId="3" borderId="108" applyNumberFormat="1" applyFont="1" applyFill="1" applyBorder="1" applyAlignment="1" applyProtection="0">
      <alignment horizontal="right" vertical="center"/>
    </xf>
    <xf numFmtId="49" fontId="8" borderId="75" applyNumberFormat="1" applyFont="1" applyFill="0" applyBorder="1" applyAlignment="1" applyProtection="0">
      <alignment vertical="bottom"/>
    </xf>
    <xf numFmtId="0" fontId="0" borderId="100" applyNumberFormat="0" applyFont="1" applyFill="0" applyBorder="1" applyAlignment="1" applyProtection="0">
      <alignment vertical="bottom"/>
    </xf>
    <xf numFmtId="49" fontId="8" borderId="109" applyNumberFormat="1" applyFont="1" applyFill="0" applyBorder="1" applyAlignment="1" applyProtection="0">
      <alignment vertical="bottom"/>
    </xf>
    <xf numFmtId="0" fontId="0" borderId="110" applyNumberFormat="0" applyFont="1" applyFill="0" applyBorder="1" applyAlignment="1" applyProtection="0">
      <alignment vertical="bottom"/>
    </xf>
    <xf numFmtId="49" fontId="5" borderId="87" applyNumberFormat="1" applyFont="1" applyFill="0" applyBorder="1" applyAlignment="1" applyProtection="0">
      <alignment vertical="bottom"/>
    </xf>
    <xf numFmtId="0" fontId="8" borderId="111" applyNumberFormat="0" applyFont="1" applyFill="0" applyBorder="1" applyAlignment="1" applyProtection="0">
      <alignment vertical="bottom"/>
    </xf>
    <xf numFmtId="0" fontId="8" borderId="112" applyNumberFormat="0" applyFont="1" applyFill="0" applyBorder="1" applyAlignment="1" applyProtection="0">
      <alignment vertical="bottom"/>
    </xf>
    <xf numFmtId="0" fontId="5" borderId="112" applyNumberFormat="0" applyFont="1" applyFill="0" applyBorder="1" applyAlignment="1" applyProtection="0">
      <alignment vertical="bottom"/>
    </xf>
    <xf numFmtId="49" fontId="15" borderId="112" applyNumberFormat="1" applyFont="1" applyFill="0" applyBorder="1" applyAlignment="1" applyProtection="0">
      <alignment vertical="bottom"/>
    </xf>
    <xf numFmtId="59" fontId="15" fillId="2" borderId="113" applyNumberFormat="1" applyFont="1" applyFill="1" applyBorder="1" applyAlignment="1" applyProtection="0">
      <alignment horizontal="right" vertical="center"/>
    </xf>
    <xf numFmtId="60" fontId="14" fillId="3" borderId="114" applyNumberFormat="1" applyFont="1" applyFill="1" applyBorder="1" applyAlignment="1" applyProtection="0">
      <alignment horizontal="right" vertical="center"/>
    </xf>
    <xf numFmtId="0" fontId="0" borderId="115" applyNumberFormat="0" applyFont="1" applyFill="0" applyBorder="1" applyAlignment="1" applyProtection="0">
      <alignment vertical="bottom"/>
    </xf>
    <xf numFmtId="0" fontId="0" borderId="116" applyNumberFormat="0" applyFont="1" applyFill="0" applyBorder="1" applyAlignment="1" applyProtection="0">
      <alignment vertical="bottom"/>
    </xf>
    <xf numFmtId="0" fontId="0" borderId="117" applyNumberFormat="0" applyFont="1" applyFill="0" applyBorder="1" applyAlignment="1" applyProtection="0">
      <alignment vertical="bottom"/>
    </xf>
    <xf numFmtId="0" fontId="0" borderId="118" applyNumberFormat="0" applyFont="1" applyFill="0" applyBorder="1" applyAlignment="1" applyProtection="0">
      <alignment vertical="bottom"/>
    </xf>
    <xf numFmtId="0" fontId="15" borderId="80" applyNumberFormat="0" applyFont="1" applyFill="0" applyBorder="1" applyAlignment="1" applyProtection="0">
      <alignment vertical="bottom"/>
    </xf>
    <xf numFmtId="0" fontId="15" borderId="119" applyNumberFormat="0" applyFont="1" applyFill="0" applyBorder="1" applyAlignment="1" applyProtection="0">
      <alignment vertical="bottom"/>
    </xf>
    <xf numFmtId="49" fontId="7" borderId="119" applyNumberFormat="1" applyFont="1" applyFill="0" applyBorder="1" applyAlignment="1" applyProtection="0">
      <alignment horizontal="center" vertical="bottom"/>
    </xf>
    <xf numFmtId="0" fontId="0" borderId="120" applyNumberFormat="0" applyFont="1" applyFill="0" applyBorder="1" applyAlignment="1" applyProtection="0">
      <alignment vertical="bottom"/>
    </xf>
    <xf numFmtId="0" fontId="0" borderId="121" applyNumberFormat="0" applyFont="1" applyFill="0" applyBorder="1" applyAlignment="1" applyProtection="0">
      <alignment vertical="bottom"/>
    </xf>
    <xf numFmtId="0" fontId="15" borderId="122" applyNumberFormat="0" applyFont="1" applyFill="0" applyBorder="1" applyAlignment="1" applyProtection="0">
      <alignment vertical="bottom"/>
    </xf>
    <xf numFmtId="0" fontId="10" fillId="3" borderId="2" applyNumberFormat="0" applyFont="1" applyFill="1" applyBorder="1" applyAlignment="1" applyProtection="0">
      <alignment vertical="bottom"/>
    </xf>
    <xf numFmtId="49" fontId="14" fillId="3" borderId="123" applyNumberFormat="1" applyFont="1" applyFill="1" applyBorder="1" applyAlignment="1" applyProtection="0">
      <alignment horizontal="left" vertical="center"/>
    </xf>
    <xf numFmtId="0" fontId="14" fillId="3" borderId="124" applyNumberFormat="0" applyFont="1" applyFill="1" applyBorder="1" applyAlignment="1" applyProtection="0">
      <alignment horizontal="left" vertical="center"/>
    </xf>
    <xf numFmtId="0" fontId="6" fillId="3" borderId="125" applyNumberFormat="0" applyFont="1" applyFill="1" applyBorder="1" applyAlignment="1" applyProtection="0">
      <alignment vertical="center"/>
    </xf>
    <xf numFmtId="60" fontId="6" fillId="3" borderId="125" applyNumberFormat="1" applyFont="1" applyFill="1" applyBorder="1" applyAlignment="1" applyProtection="0">
      <alignment vertical="center"/>
    </xf>
    <xf numFmtId="0" fontId="0" fillId="3" borderId="125" applyNumberFormat="0" applyFont="1" applyFill="1" applyBorder="1" applyAlignment="1" applyProtection="0">
      <alignment vertical="center"/>
    </xf>
    <xf numFmtId="49" fontId="14" fillId="3" borderId="125" applyNumberFormat="1" applyFont="1" applyFill="1" applyBorder="1" applyAlignment="1" applyProtection="0">
      <alignment vertical="center"/>
    </xf>
    <xf numFmtId="0" fontId="0" borderId="126" applyNumberFormat="0" applyFont="1" applyFill="0" applyBorder="1" applyAlignment="1" applyProtection="0">
      <alignment vertical="bottom"/>
    </xf>
    <xf numFmtId="0" fontId="0" borderId="127" applyNumberFormat="0" applyFont="1" applyFill="0" applyBorder="1" applyAlignment="1" applyProtection="0">
      <alignment vertical="bottom"/>
    </xf>
    <xf numFmtId="60" fontId="6" fillId="3" borderId="125" applyNumberFormat="1" applyFont="1" applyFill="1" applyBorder="1" applyAlignment="1" applyProtection="0">
      <alignment horizontal="right" vertical="center"/>
    </xf>
    <xf numFmtId="0" fontId="0" borderId="128" applyNumberFormat="0" applyFont="1" applyFill="0" applyBorder="1" applyAlignment="1" applyProtection="0">
      <alignment vertical="bottom"/>
    </xf>
    <xf numFmtId="0" fontId="0" fillId="3" borderId="129" applyNumberFormat="0" applyFont="1" applyFill="1" applyBorder="1" applyAlignment="1" applyProtection="0">
      <alignment vertical="bottom"/>
    </xf>
    <xf numFmtId="0" fontId="10" fillId="3" borderId="7" applyNumberFormat="0" applyFont="1" applyFill="1" applyBorder="1" applyAlignment="1" applyProtection="0">
      <alignment vertical="bottom"/>
    </xf>
    <xf numFmtId="49" fontId="14" fillId="3" borderId="12" applyNumberFormat="1" applyFont="1" applyFill="1" applyBorder="1" applyAlignment="1" applyProtection="0">
      <alignment horizontal="left" vertical="center"/>
    </xf>
    <xf numFmtId="0" fontId="14" fillId="3" borderId="12" applyNumberFormat="0" applyFont="1" applyFill="1" applyBorder="1" applyAlignment="1" applyProtection="0">
      <alignment horizontal="left" vertical="center"/>
    </xf>
    <xf numFmtId="0" fontId="6" fillId="3" borderId="12" applyNumberFormat="0" applyFont="1" applyFill="1" applyBorder="1" applyAlignment="1" applyProtection="0">
      <alignment vertical="center"/>
    </xf>
    <xf numFmtId="60" fontId="6" fillId="3" borderId="12" applyNumberFormat="1" applyFont="1" applyFill="1" applyBorder="1" applyAlignment="1" applyProtection="0">
      <alignment vertical="center"/>
    </xf>
    <xf numFmtId="0" fontId="0" fillId="3" borderId="12" applyNumberFormat="0" applyFont="1" applyFill="1" applyBorder="1" applyAlignment="1" applyProtection="0">
      <alignment vertical="center"/>
    </xf>
    <xf numFmtId="49" fontId="14" fillId="3" borderId="12" applyNumberFormat="1" applyFont="1" applyFill="1" applyBorder="1" applyAlignment="1" applyProtection="0">
      <alignment vertical="center"/>
    </xf>
    <xf numFmtId="0" fontId="0" borderId="130" applyNumberFormat="0" applyFont="1" applyFill="0" applyBorder="1" applyAlignment="1" applyProtection="0">
      <alignment vertical="bottom"/>
    </xf>
    <xf numFmtId="0" fontId="0" borderId="131" applyNumberFormat="0" applyFont="1" applyFill="0" applyBorder="1" applyAlignment="1" applyProtection="0">
      <alignment vertical="bottom"/>
    </xf>
    <xf numFmtId="60" fontId="6" fillId="3" borderId="12" applyNumberFormat="1" applyFont="1" applyFill="1" applyBorder="1" applyAlignment="1" applyProtection="0">
      <alignment horizontal="right" vertical="center"/>
    </xf>
    <xf numFmtId="0" fontId="0" borderId="132" applyNumberFormat="0" applyFont="1" applyFill="0" applyBorder="1" applyAlignment="1" applyProtection="0">
      <alignment vertical="bottom"/>
    </xf>
    <xf numFmtId="0" fontId="0" fillId="3" borderId="133" applyNumberFormat="0" applyFont="1" applyFill="1" applyBorder="1" applyAlignment="1" applyProtection="0">
      <alignment vertical="bottom"/>
    </xf>
    <xf numFmtId="0" fontId="10" fillId="3" borderId="80" applyNumberFormat="0" applyFont="1" applyFill="1" applyBorder="1" applyAlignment="1" applyProtection="0">
      <alignment vertical="bottom"/>
    </xf>
    <xf numFmtId="49" fontId="15" fillId="3" borderId="119" applyNumberFormat="1" applyFont="1" applyFill="1" applyBorder="1" applyAlignment="1" applyProtection="0">
      <alignment horizontal="left" vertical="center"/>
    </xf>
    <xf numFmtId="0" fontId="0" borderId="134" applyNumberFormat="0" applyFont="1" applyFill="0" applyBorder="1" applyAlignment="1" applyProtection="0">
      <alignment vertical="bottom"/>
    </xf>
    <xf numFmtId="0" fontId="0" borderId="135" applyNumberFormat="0" applyFont="1" applyFill="0" applyBorder="1" applyAlignment="1" applyProtection="0">
      <alignment vertical="bottom"/>
    </xf>
    <xf numFmtId="60" fontId="15" fillId="3" borderId="119" applyNumberFormat="1" applyFont="1" applyFill="1" applyBorder="1" applyAlignment="1" applyProtection="0">
      <alignment vertical="center"/>
    </xf>
    <xf numFmtId="0" fontId="6" fillId="3" borderId="119" applyNumberFormat="0" applyFont="1" applyFill="1" applyBorder="1" applyAlignment="1" applyProtection="0">
      <alignment vertical="center"/>
    </xf>
    <xf numFmtId="60" fontId="6" fillId="3" borderId="119" applyNumberFormat="1" applyFont="1" applyFill="1" applyBorder="1" applyAlignment="1" applyProtection="0">
      <alignment horizontal="right" vertical="center"/>
    </xf>
    <xf numFmtId="60" fontId="15" fillId="3" borderId="119" applyNumberFormat="1" applyFont="1" applyFill="1" applyBorder="1" applyAlignment="1" applyProtection="0">
      <alignment horizontal="right" vertical="center"/>
    </xf>
    <xf numFmtId="0" fontId="0" fillId="3" borderId="122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f2f2f2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144267</xdr:colOff>
      <xdr:row>0</xdr:row>
      <xdr:rowOff>134774</xdr:rowOff>
    </xdr:from>
    <xdr:to>
      <xdr:col>6</xdr:col>
      <xdr:colOff>1060455</xdr:colOff>
      <xdr:row>0</xdr:row>
      <xdr:rowOff>608175</xdr:rowOff>
    </xdr:to>
    <xdr:pic>
      <xdr:nvPicPr>
        <xdr:cNvPr id="2" name="Leadflow-Logo-FullColor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4424167" y="134774"/>
          <a:ext cx="1728989" cy="4734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39"/>
  <sheetViews>
    <sheetView workbookViewId="0" showGridLines="0" defaultGridColor="1"/>
  </sheetViews>
  <sheetFormatPr defaultColWidth="13.5" defaultRowHeight="15" customHeight="1" outlineLevelRow="0" outlineLevelCol="0"/>
  <cols>
    <col min="1" max="1" width="13.5" style="1" customWidth="1"/>
    <col min="2" max="6" width="10.6719" style="1" customWidth="1"/>
    <col min="7" max="7" width="15" style="1" customWidth="1"/>
    <col min="8" max="12" width="10.6719" style="1" customWidth="1"/>
    <col min="13" max="256" width="13.5" style="1" customWidth="1"/>
  </cols>
  <sheetData>
    <row r="1" ht="61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.5" customHeight="1">
      <c r="A2" t="s" s="4">
        <v>0</v>
      </c>
      <c r="B2" s="5"/>
      <c r="C2" s="6"/>
      <c r="D2" s="6"/>
      <c r="E2" s="6"/>
      <c r="F2" s="6"/>
      <c r="G2" s="7"/>
      <c r="H2" s="7"/>
      <c r="I2" s="6"/>
      <c r="J2" s="6"/>
      <c r="K2" s="7"/>
      <c r="L2" s="8"/>
    </row>
    <row r="3" ht="16.5" customHeight="1">
      <c r="A3" t="s" s="9">
        <v>1</v>
      </c>
      <c r="B3" s="10"/>
      <c r="C3" s="11"/>
      <c r="D3" s="12"/>
      <c r="E3" s="12"/>
      <c r="F3" s="13"/>
      <c r="G3" t="s" s="14">
        <v>2</v>
      </c>
      <c r="H3" s="10"/>
      <c r="I3" s="11"/>
      <c r="J3" s="13"/>
      <c r="K3" t="s" s="14">
        <v>3</v>
      </c>
      <c r="L3" s="15"/>
    </row>
    <row r="4" ht="16.5" customHeight="1">
      <c r="A4" t="s" s="9">
        <v>4</v>
      </c>
      <c r="B4" s="16"/>
      <c r="C4" s="17"/>
      <c r="D4" t="s" s="18">
        <v>5</v>
      </c>
      <c r="E4" s="16"/>
      <c r="F4" t="s" s="18">
        <v>6</v>
      </c>
      <c r="G4" s="19"/>
      <c r="H4" s="20"/>
      <c r="I4" s="21"/>
      <c r="J4" t="s" s="18">
        <v>7</v>
      </c>
      <c r="K4" s="10"/>
      <c r="L4" s="22"/>
    </row>
    <row r="5" ht="15.75" customHeight="1">
      <c r="A5" s="23"/>
      <c r="B5" s="24"/>
      <c r="C5" s="24"/>
      <c r="D5" s="25"/>
      <c r="E5" s="24"/>
      <c r="F5" s="25"/>
      <c r="G5" s="24"/>
      <c r="H5" s="25"/>
      <c r="I5" s="25"/>
      <c r="J5" s="25"/>
      <c r="K5" s="24"/>
      <c r="L5" s="26"/>
    </row>
    <row r="6" ht="24.75" customHeight="1">
      <c r="A6" t="s" s="27">
        <v>8</v>
      </c>
      <c r="B6" s="28"/>
      <c r="C6" s="29"/>
      <c r="D6" s="29"/>
      <c r="E6" s="28"/>
      <c r="F6" s="28"/>
      <c r="G6" s="28"/>
      <c r="H6" s="28"/>
      <c r="I6" s="29"/>
      <c r="J6" s="29"/>
      <c r="K6" s="29"/>
      <c r="L6" s="30"/>
    </row>
    <row r="7" ht="15.75" customHeight="1">
      <c r="A7" t="s" s="31">
        <v>9</v>
      </c>
      <c r="B7" s="32"/>
      <c r="C7" t="s" s="33">
        <v>10</v>
      </c>
      <c r="D7" t="s" s="33">
        <v>11</v>
      </c>
      <c r="E7" s="34"/>
      <c r="F7" s="35"/>
      <c r="G7" s="35"/>
      <c r="H7" s="36"/>
      <c r="I7" t="s" s="33">
        <v>12</v>
      </c>
      <c r="J7" t="s" s="33">
        <v>13</v>
      </c>
      <c r="K7" t="s" s="33">
        <v>14</v>
      </c>
      <c r="L7" t="s" s="37">
        <v>15</v>
      </c>
    </row>
    <row r="8" ht="24.75" customHeight="1">
      <c r="A8" t="s" s="38">
        <v>16</v>
      </c>
      <c r="B8" s="39"/>
      <c r="C8" t="s" s="41">
        <v>17</v>
      </c>
      <c r="D8" t="s" s="42">
        <v>18</v>
      </c>
      <c r="E8" s="43"/>
      <c r="F8" s="44"/>
      <c r="G8" s="44"/>
      <c r="H8" s="45"/>
      <c r="I8" s="46"/>
      <c r="J8" t="s" s="47">
        <v>19</v>
      </c>
      <c r="K8" s="48">
        <v>4</v>
      </c>
      <c r="L8" s="49">
        <f>SUM(I8*K8)</f>
        <v>0</v>
      </c>
    </row>
    <row r="9" ht="17" customHeight="1">
      <c r="A9" t="s" s="50">
        <v>20</v>
      </c>
      <c r="B9" s="51"/>
      <c r="C9" s="52"/>
      <c r="D9" t="s" s="53">
        <v>21</v>
      </c>
      <c r="E9" s="54"/>
      <c r="F9" s="55"/>
      <c r="G9" s="55"/>
      <c r="H9" s="56"/>
      <c r="I9" s="52"/>
      <c r="J9" t="s" s="57">
        <v>19</v>
      </c>
      <c r="K9" s="58">
        <v>2.5</v>
      </c>
      <c r="L9" s="59">
        <f>SUM(I9*K9)</f>
        <v>0</v>
      </c>
    </row>
    <row r="10" ht="15" customHeight="1">
      <c r="A10" s="60"/>
      <c r="B10" s="61"/>
      <c r="C10" s="52"/>
      <c r="D10" t="s" s="53">
        <v>22</v>
      </c>
      <c r="E10" s="54"/>
      <c r="F10" s="55"/>
      <c r="G10" s="55"/>
      <c r="H10" s="56"/>
      <c r="I10" s="52"/>
      <c r="J10" t="s" s="57">
        <v>19</v>
      </c>
      <c r="K10" s="58">
        <v>2</v>
      </c>
      <c r="L10" s="59">
        <f>SUM(I10*K10)</f>
        <v>0</v>
      </c>
    </row>
    <row r="11" ht="15" customHeight="1">
      <c r="A11" s="62"/>
      <c r="B11" s="63"/>
      <c r="C11" s="52"/>
      <c r="D11" t="s" s="53">
        <v>23</v>
      </c>
      <c r="E11" s="54"/>
      <c r="F11" s="55"/>
      <c r="G11" s="55"/>
      <c r="H11" s="56"/>
      <c r="I11" s="52"/>
      <c r="J11" t="s" s="57">
        <v>24</v>
      </c>
      <c r="K11" s="58">
        <v>900</v>
      </c>
      <c r="L11" s="59">
        <f>SUM(I11*K11)</f>
        <v>0</v>
      </c>
    </row>
    <row r="12" ht="15" customHeight="1">
      <c r="A12" s="64"/>
      <c r="B12" s="65"/>
      <c r="C12" s="52"/>
      <c r="D12" t="s" s="53">
        <v>25</v>
      </c>
      <c r="E12" s="54"/>
      <c r="F12" s="55"/>
      <c r="G12" s="55"/>
      <c r="H12" s="56"/>
      <c r="I12" s="52"/>
      <c r="J12" t="s" s="57">
        <v>24</v>
      </c>
      <c r="K12" s="58">
        <v>600</v>
      </c>
      <c r="L12" s="59">
        <f>SUM(I12*K12)</f>
        <v>0</v>
      </c>
    </row>
    <row r="13" ht="15" customHeight="1">
      <c r="A13" s="64"/>
      <c r="B13" s="65"/>
      <c r="C13" s="52"/>
      <c r="D13" t="s" s="53">
        <v>26</v>
      </c>
      <c r="E13" s="54"/>
      <c r="F13" s="55"/>
      <c r="G13" s="55"/>
      <c r="H13" s="56"/>
      <c r="I13" s="52"/>
      <c r="J13" t="s" s="57">
        <v>19</v>
      </c>
      <c r="K13" s="58">
        <v>0.35</v>
      </c>
      <c r="L13" s="59">
        <f>SUM(I13*K13)</f>
        <v>0</v>
      </c>
    </row>
    <row r="14" ht="15" customHeight="1">
      <c r="A14" s="64"/>
      <c r="B14" s="65"/>
      <c r="C14" s="52"/>
      <c r="D14" t="s" s="53">
        <v>27</v>
      </c>
      <c r="E14" s="54"/>
      <c r="F14" s="55"/>
      <c r="G14" s="55"/>
      <c r="H14" s="56"/>
      <c r="I14" s="52"/>
      <c r="J14" t="s" s="57">
        <v>19</v>
      </c>
      <c r="K14" s="58">
        <v>0.2</v>
      </c>
      <c r="L14" s="59">
        <f>SUM(I14*K14)</f>
        <v>0</v>
      </c>
    </row>
    <row r="15" ht="15" customHeight="1">
      <c r="A15" s="64"/>
      <c r="B15" s="65"/>
      <c r="C15" s="52"/>
      <c r="D15" t="s" s="53">
        <v>28</v>
      </c>
      <c r="E15" s="54"/>
      <c r="F15" s="55"/>
      <c r="G15" s="55"/>
      <c r="H15" s="56"/>
      <c r="I15" s="52"/>
      <c r="J15" t="s" s="57">
        <v>29</v>
      </c>
      <c r="K15" s="58">
        <v>3</v>
      </c>
      <c r="L15" s="59">
        <f>SUM(I15*K15)</f>
        <v>0</v>
      </c>
    </row>
    <row r="16" ht="15" customHeight="1">
      <c r="A16" s="66"/>
      <c r="B16" s="67"/>
      <c r="C16" s="52"/>
      <c r="D16" t="s" s="53">
        <v>30</v>
      </c>
      <c r="E16" s="54"/>
      <c r="F16" s="55"/>
      <c r="G16" s="55"/>
      <c r="H16" s="56"/>
      <c r="I16" s="52"/>
      <c r="J16" t="s" s="57">
        <v>29</v>
      </c>
      <c r="K16" s="58">
        <v>4</v>
      </c>
      <c r="L16" s="59">
        <f>SUM(I16*K16)</f>
        <v>0</v>
      </c>
    </row>
    <row r="17" ht="15" customHeight="1">
      <c r="A17" t="s" s="68">
        <v>31</v>
      </c>
      <c r="B17" s="69"/>
      <c r="C17" s="52"/>
      <c r="D17" t="s" s="53">
        <v>32</v>
      </c>
      <c r="E17" s="54"/>
      <c r="F17" s="55"/>
      <c r="G17" s="55"/>
      <c r="H17" s="56"/>
      <c r="I17" s="52"/>
      <c r="J17" t="s" s="57">
        <v>19</v>
      </c>
      <c r="K17" s="58">
        <v>0.5</v>
      </c>
      <c r="L17" s="59">
        <f>SUM(I17*K17)</f>
        <v>0</v>
      </c>
    </row>
    <row r="18" ht="15" customHeight="1">
      <c r="A18" s="66"/>
      <c r="B18" s="67"/>
      <c r="C18" s="52"/>
      <c r="D18" t="s" s="53">
        <v>33</v>
      </c>
      <c r="E18" s="54"/>
      <c r="F18" s="55"/>
      <c r="G18" s="55"/>
      <c r="H18" s="56"/>
      <c r="I18" s="52"/>
      <c r="J18" t="s" s="57">
        <v>29</v>
      </c>
      <c r="K18" s="58">
        <v>6</v>
      </c>
      <c r="L18" s="59">
        <f>SUM(I18*K18)</f>
        <v>0</v>
      </c>
    </row>
    <row r="19" ht="15" customHeight="1">
      <c r="A19" t="s" s="68">
        <v>34</v>
      </c>
      <c r="B19" s="69"/>
      <c r="C19" s="52"/>
      <c r="D19" t="s" s="53">
        <v>35</v>
      </c>
      <c r="E19" s="54"/>
      <c r="F19" s="55"/>
      <c r="G19" s="55"/>
      <c r="H19" s="56"/>
      <c r="I19" s="52"/>
      <c r="J19" t="s" s="57">
        <v>19</v>
      </c>
      <c r="K19" s="58">
        <v>0.75</v>
      </c>
      <c r="L19" s="59">
        <f>SUM(I19*K19)</f>
        <v>0</v>
      </c>
    </row>
    <row r="20" ht="15" customHeight="1">
      <c r="A20" s="64"/>
      <c r="B20" s="65"/>
      <c r="C20" s="70"/>
      <c r="D20" t="s" s="53">
        <v>36</v>
      </c>
      <c r="E20" s="54"/>
      <c r="F20" s="55"/>
      <c r="G20" s="55"/>
      <c r="H20" s="56"/>
      <c r="I20" s="70"/>
      <c r="J20" t="s" s="57">
        <v>19</v>
      </c>
      <c r="K20" s="58">
        <v>7</v>
      </c>
      <c r="L20" s="59">
        <f>SUM(I20*K20)</f>
        <v>0</v>
      </c>
    </row>
    <row r="21" ht="15" customHeight="1">
      <c r="A21" s="64"/>
      <c r="B21" s="65"/>
      <c r="C21" s="71"/>
      <c r="D21" t="s" s="53">
        <v>37</v>
      </c>
      <c r="E21" s="54"/>
      <c r="F21" s="55"/>
      <c r="G21" s="55"/>
      <c r="H21" s="56"/>
      <c r="I21" s="72"/>
      <c r="J21" t="s" s="57">
        <v>19</v>
      </c>
      <c r="K21" s="58">
        <v>6</v>
      </c>
      <c r="L21" s="59">
        <f>SUM(I21*K21)</f>
        <v>0</v>
      </c>
    </row>
    <row r="22" ht="15" customHeight="1">
      <c r="A22" s="64"/>
      <c r="B22" s="65"/>
      <c r="C22" s="52"/>
      <c r="D22" t="s" s="53">
        <v>38</v>
      </c>
      <c r="E22" s="54"/>
      <c r="F22" s="55"/>
      <c r="G22" s="55"/>
      <c r="H22" s="56"/>
      <c r="I22" s="52"/>
      <c r="J22" t="s" s="57">
        <v>19</v>
      </c>
      <c r="K22" s="58">
        <v>2.25</v>
      </c>
      <c r="L22" s="59">
        <f>SUM(I22*K22)</f>
        <v>0</v>
      </c>
    </row>
    <row r="23" ht="15" customHeight="1">
      <c r="A23" s="64"/>
      <c r="B23" s="65"/>
      <c r="C23" s="52"/>
      <c r="D23" t="s" s="53">
        <v>39</v>
      </c>
      <c r="E23" s="54"/>
      <c r="F23" s="55"/>
      <c r="G23" s="55"/>
      <c r="H23" s="56"/>
      <c r="I23" s="52"/>
      <c r="J23" t="s" s="57">
        <v>19</v>
      </c>
      <c r="K23" s="58">
        <v>7</v>
      </c>
      <c r="L23" s="59">
        <f>SUM(I23*K23)</f>
        <v>0</v>
      </c>
    </row>
    <row r="24" ht="15" customHeight="1">
      <c r="A24" s="64"/>
      <c r="B24" s="65"/>
      <c r="C24" s="52"/>
      <c r="D24" t="s" s="53">
        <v>40</v>
      </c>
      <c r="E24" s="54"/>
      <c r="F24" s="55"/>
      <c r="G24" s="55"/>
      <c r="H24" s="56"/>
      <c r="I24" s="52"/>
      <c r="J24" t="s" s="57">
        <v>19</v>
      </c>
      <c r="K24" s="58">
        <v>2.5</v>
      </c>
      <c r="L24" s="59">
        <f>SUM(I24*K24)</f>
        <v>0</v>
      </c>
    </row>
    <row r="25" ht="15" customHeight="1">
      <c r="A25" s="64"/>
      <c r="B25" s="65"/>
      <c r="C25" s="52"/>
      <c r="D25" t="s" s="53">
        <v>41</v>
      </c>
      <c r="E25" s="54"/>
      <c r="F25" s="55"/>
      <c r="G25" s="55"/>
      <c r="H25" s="56"/>
      <c r="I25" s="52"/>
      <c r="J25" t="s" s="57">
        <v>42</v>
      </c>
      <c r="K25" s="58">
        <v>500</v>
      </c>
      <c r="L25" s="59">
        <f>SUM(I25*K25)</f>
        <v>0</v>
      </c>
    </row>
    <row r="26" ht="15" customHeight="1">
      <c r="A26" s="66"/>
      <c r="B26" s="67"/>
      <c r="C26" s="52"/>
      <c r="D26" t="s" s="53">
        <v>43</v>
      </c>
      <c r="E26" s="54"/>
      <c r="F26" s="55"/>
      <c r="G26" s="55"/>
      <c r="H26" s="56"/>
      <c r="I26" s="52"/>
      <c r="J26" t="s" s="57">
        <v>19</v>
      </c>
      <c r="K26" s="58">
        <v>0.75</v>
      </c>
      <c r="L26" s="59">
        <f>SUM(I26*K26)</f>
        <v>0</v>
      </c>
    </row>
    <row r="27" ht="15" customHeight="1">
      <c r="A27" t="s" s="68">
        <v>44</v>
      </c>
      <c r="B27" s="69"/>
      <c r="C27" s="52"/>
      <c r="D27" t="s" s="53">
        <v>45</v>
      </c>
      <c r="E27" s="54"/>
      <c r="F27" s="55"/>
      <c r="G27" s="55"/>
      <c r="H27" s="56"/>
      <c r="I27" s="52"/>
      <c r="J27" t="s" s="57">
        <v>42</v>
      </c>
      <c r="K27" s="58">
        <v>5000</v>
      </c>
      <c r="L27" s="59">
        <f>SUM(I27*K27)</f>
        <v>0</v>
      </c>
    </row>
    <row r="28" ht="15" customHeight="1">
      <c r="A28" s="64"/>
      <c r="B28" s="65"/>
      <c r="C28" s="52"/>
      <c r="D28" t="s" s="53">
        <v>46</v>
      </c>
      <c r="E28" s="54"/>
      <c r="F28" s="55"/>
      <c r="G28" s="55"/>
      <c r="H28" s="56"/>
      <c r="I28" s="52"/>
      <c r="J28" t="s" s="57">
        <v>19</v>
      </c>
      <c r="K28" s="58">
        <v>6</v>
      </c>
      <c r="L28" s="59">
        <f>SUM(I28*K28)</f>
        <v>0</v>
      </c>
    </row>
    <row r="29" ht="15" customHeight="1">
      <c r="A29" s="64"/>
      <c r="B29" s="65"/>
      <c r="C29" s="52"/>
      <c r="D29" t="s" s="53">
        <v>47</v>
      </c>
      <c r="E29" s="54"/>
      <c r="F29" s="55"/>
      <c r="G29" s="55"/>
      <c r="H29" s="56"/>
      <c r="I29" s="52"/>
      <c r="J29" t="s" s="57">
        <v>19</v>
      </c>
      <c r="K29" s="58">
        <v>18</v>
      </c>
      <c r="L29" s="59">
        <f>SUM(I29*K29)</f>
        <v>0</v>
      </c>
    </row>
    <row r="30" ht="15" customHeight="1">
      <c r="A30" s="64"/>
      <c r="B30" s="65"/>
      <c r="C30" s="52"/>
      <c r="D30" t="s" s="53">
        <v>48</v>
      </c>
      <c r="E30" s="54"/>
      <c r="F30" s="55"/>
      <c r="G30" s="55"/>
      <c r="H30" s="56"/>
      <c r="I30" s="52"/>
      <c r="J30" t="s" s="57">
        <v>19</v>
      </c>
      <c r="K30" s="58">
        <v>11.5</v>
      </c>
      <c r="L30" s="59">
        <f>SUM(I30*K30)</f>
        <v>0</v>
      </c>
    </row>
    <row r="31" ht="15" customHeight="1">
      <c r="A31" s="64"/>
      <c r="B31" s="65"/>
      <c r="C31" s="52"/>
      <c r="D31" t="s" s="53">
        <v>49</v>
      </c>
      <c r="E31" s="54"/>
      <c r="F31" s="55"/>
      <c r="G31" s="55"/>
      <c r="H31" s="56"/>
      <c r="I31" s="52"/>
      <c r="J31" t="s" s="57">
        <v>19</v>
      </c>
      <c r="K31" s="58">
        <v>3.5</v>
      </c>
      <c r="L31" s="59">
        <f>SUM(I31*K31)</f>
        <v>0</v>
      </c>
    </row>
    <row r="32" ht="15" customHeight="1">
      <c r="A32" s="66"/>
      <c r="B32" s="67"/>
      <c r="C32" s="52"/>
      <c r="D32" t="s" s="53">
        <v>50</v>
      </c>
      <c r="E32" s="54"/>
      <c r="F32" s="55"/>
      <c r="G32" s="55"/>
      <c r="H32" s="56"/>
      <c r="I32" s="52"/>
      <c r="J32" t="s" s="57">
        <v>19</v>
      </c>
      <c r="K32" s="58">
        <v>0.75</v>
      </c>
      <c r="L32" s="59">
        <f>SUM(I32*K32)</f>
        <v>0</v>
      </c>
    </row>
    <row r="33" ht="15" customHeight="1">
      <c r="A33" t="s" s="68">
        <v>51</v>
      </c>
      <c r="B33" s="69"/>
      <c r="C33" s="52"/>
      <c r="D33" t="s" s="53">
        <v>52</v>
      </c>
      <c r="E33" s="54"/>
      <c r="F33" s="55"/>
      <c r="G33" s="55"/>
      <c r="H33" s="56"/>
      <c r="I33" s="52"/>
      <c r="J33" t="s" s="57">
        <v>19</v>
      </c>
      <c r="K33" s="58">
        <v>2</v>
      </c>
      <c r="L33" s="59">
        <f>SUM(I33*K33)</f>
        <v>0</v>
      </c>
    </row>
    <row r="34" ht="15" customHeight="1">
      <c r="A34" s="64"/>
      <c r="B34" s="65"/>
      <c r="C34" s="52"/>
      <c r="D34" t="s" s="53">
        <v>53</v>
      </c>
      <c r="E34" s="54"/>
      <c r="F34" s="55"/>
      <c r="G34" s="55"/>
      <c r="H34" s="56"/>
      <c r="I34" s="52"/>
      <c r="J34" t="s" s="57">
        <v>19</v>
      </c>
      <c r="K34" s="58">
        <v>1</v>
      </c>
      <c r="L34" s="59">
        <f>SUM(I34*K34)</f>
        <v>0</v>
      </c>
    </row>
    <row r="35" ht="15" customHeight="1">
      <c r="A35" s="64"/>
      <c r="B35" s="65"/>
      <c r="C35" s="52"/>
      <c r="D35" t="s" s="53">
        <v>54</v>
      </c>
      <c r="E35" s="54"/>
      <c r="F35" s="55"/>
      <c r="G35" s="55"/>
      <c r="H35" s="56"/>
      <c r="I35" s="52"/>
      <c r="J35" t="s" s="57">
        <v>29</v>
      </c>
      <c r="K35" s="58">
        <v>1.65</v>
      </c>
      <c r="L35" s="59">
        <f>SUM(I35*K35)</f>
        <v>0</v>
      </c>
    </row>
    <row r="36" ht="15" customHeight="1">
      <c r="A36" s="64"/>
      <c r="B36" s="65"/>
      <c r="C36" s="52"/>
      <c r="D36" t="s" s="53">
        <v>55</v>
      </c>
      <c r="E36" s="54"/>
      <c r="F36" s="55"/>
      <c r="G36" s="55"/>
      <c r="H36" s="56"/>
      <c r="I36" s="52"/>
      <c r="J36" t="s" s="57">
        <v>19</v>
      </c>
      <c r="K36" s="58">
        <v>1.75</v>
      </c>
      <c r="L36" s="59">
        <f>SUM(I36*K36)</f>
        <v>0</v>
      </c>
    </row>
    <row r="37" ht="15" customHeight="1">
      <c r="A37" s="64"/>
      <c r="B37" s="65"/>
      <c r="C37" s="52"/>
      <c r="D37" t="s" s="53">
        <v>56</v>
      </c>
      <c r="E37" s="54"/>
      <c r="F37" s="55"/>
      <c r="G37" s="55"/>
      <c r="H37" s="56"/>
      <c r="I37" s="52"/>
      <c r="J37" t="s" s="57">
        <v>19</v>
      </c>
      <c r="K37" s="58">
        <v>1</v>
      </c>
      <c r="L37" s="59">
        <f>SUM(I37*K37)</f>
        <v>0</v>
      </c>
    </row>
    <row r="38" ht="15" customHeight="1">
      <c r="A38" s="66"/>
      <c r="B38" s="67"/>
      <c r="C38" s="52"/>
      <c r="D38" t="s" s="53">
        <v>57</v>
      </c>
      <c r="E38" s="54"/>
      <c r="F38" s="55"/>
      <c r="G38" s="55"/>
      <c r="H38" s="56"/>
      <c r="I38" s="52"/>
      <c r="J38" t="s" s="57">
        <v>19</v>
      </c>
      <c r="K38" s="58">
        <v>1</v>
      </c>
      <c r="L38" s="59">
        <f>SUM(I38*K38)</f>
        <v>0</v>
      </c>
    </row>
    <row r="39" ht="15" customHeight="1">
      <c r="A39" t="s" s="68">
        <v>58</v>
      </c>
      <c r="B39" s="69"/>
      <c r="C39" s="52"/>
      <c r="D39" t="s" s="53">
        <v>59</v>
      </c>
      <c r="E39" s="54"/>
      <c r="F39" s="55"/>
      <c r="G39" s="55"/>
      <c r="H39" s="56"/>
      <c r="I39" s="52"/>
      <c r="J39" t="s" s="57">
        <v>24</v>
      </c>
      <c r="K39" s="58">
        <v>250</v>
      </c>
      <c r="L39" s="59">
        <f>SUM(I39*K39)</f>
        <v>0</v>
      </c>
    </row>
    <row r="40" ht="15" customHeight="1">
      <c r="A40" s="64"/>
      <c r="B40" s="65"/>
      <c r="C40" s="52"/>
      <c r="D40" t="s" s="53">
        <v>60</v>
      </c>
      <c r="E40" s="54"/>
      <c r="F40" s="55"/>
      <c r="G40" s="55"/>
      <c r="H40" s="56"/>
      <c r="I40" s="52"/>
      <c r="J40" t="s" s="57">
        <v>24</v>
      </c>
      <c r="K40" s="58">
        <v>450</v>
      </c>
      <c r="L40" s="59">
        <f>SUM(I40*K40)</f>
        <v>0</v>
      </c>
    </row>
    <row r="41" ht="15.75" customHeight="1">
      <c r="A41" s="73"/>
      <c r="B41" s="74"/>
      <c r="C41" s="75"/>
      <c r="D41" t="s" s="76">
        <v>61</v>
      </c>
      <c r="E41" s="77"/>
      <c r="F41" s="24"/>
      <c r="G41" s="24"/>
      <c r="H41" s="78"/>
      <c r="I41" s="75"/>
      <c r="J41" t="s" s="79">
        <v>24</v>
      </c>
      <c r="K41" s="80">
        <v>850</v>
      </c>
      <c r="L41" s="81">
        <f>SUM(I41*K41)</f>
        <v>0</v>
      </c>
    </row>
    <row r="42" ht="24.75" customHeight="1">
      <c r="A42" t="s" s="82">
        <v>62</v>
      </c>
      <c r="B42" s="83"/>
      <c r="C42" s="29"/>
      <c r="D42" s="29"/>
      <c r="E42" s="28"/>
      <c r="F42" s="28"/>
      <c r="G42" s="28"/>
      <c r="H42" s="28"/>
      <c r="I42" s="29"/>
      <c r="J42" s="29"/>
      <c r="K42" s="29"/>
      <c r="L42" s="30"/>
    </row>
    <row r="43" ht="15.75" customHeight="1">
      <c r="A43" t="s" s="31">
        <v>9</v>
      </c>
      <c r="B43" s="32"/>
      <c r="C43" t="s" s="33">
        <v>10</v>
      </c>
      <c r="D43" t="s" s="33">
        <v>11</v>
      </c>
      <c r="E43" s="34"/>
      <c r="F43" s="35"/>
      <c r="G43" s="35"/>
      <c r="H43" s="36"/>
      <c r="I43" t="s" s="33">
        <v>12</v>
      </c>
      <c r="J43" t="s" s="33">
        <v>13</v>
      </c>
      <c r="K43" t="s" s="33">
        <v>14</v>
      </c>
      <c r="L43" t="s" s="37">
        <v>15</v>
      </c>
    </row>
    <row r="44" ht="15" customHeight="1">
      <c r="A44" t="s" s="38">
        <v>63</v>
      </c>
      <c r="B44" s="84"/>
      <c r="C44" s="46"/>
      <c r="D44" t="s" s="42">
        <v>64</v>
      </c>
      <c r="E44" s="43"/>
      <c r="F44" s="44"/>
      <c r="G44" s="44"/>
      <c r="H44" s="45"/>
      <c r="I44" s="46"/>
      <c r="J44" t="s" s="47">
        <v>24</v>
      </c>
      <c r="K44" s="48">
        <v>775</v>
      </c>
      <c r="L44" s="49">
        <f>SUM(I44*K44)</f>
        <v>0</v>
      </c>
    </row>
    <row r="45" ht="15" customHeight="1">
      <c r="A45" s="64"/>
      <c r="B45" s="85"/>
      <c r="C45" s="52"/>
      <c r="D45" t="s" s="53">
        <v>65</v>
      </c>
      <c r="E45" s="54"/>
      <c r="F45" s="55"/>
      <c r="G45" s="55"/>
      <c r="H45" s="56"/>
      <c r="I45" s="52"/>
      <c r="J45" t="s" s="57">
        <v>24</v>
      </c>
      <c r="K45" s="58">
        <v>1000</v>
      </c>
      <c r="L45" s="59">
        <f>SUM(I45*K45)</f>
        <v>0</v>
      </c>
    </row>
    <row r="46" ht="15" customHeight="1">
      <c r="A46" s="64"/>
      <c r="B46" s="85"/>
      <c r="C46" s="52"/>
      <c r="D46" t="s" s="53">
        <v>66</v>
      </c>
      <c r="E46" s="54"/>
      <c r="F46" s="55"/>
      <c r="G46" s="55"/>
      <c r="H46" s="56"/>
      <c r="I46" s="52"/>
      <c r="J46" t="s" s="57">
        <v>24</v>
      </c>
      <c r="K46" s="58">
        <v>225</v>
      </c>
      <c r="L46" s="59">
        <f>SUM(I46*K46)</f>
        <v>0</v>
      </c>
    </row>
    <row r="47" ht="15" customHeight="1">
      <c r="A47" s="64"/>
      <c r="B47" s="85"/>
      <c r="C47" s="52"/>
      <c r="D47" t="s" s="53">
        <v>67</v>
      </c>
      <c r="E47" s="54"/>
      <c r="F47" s="55"/>
      <c r="G47" s="55"/>
      <c r="H47" s="56"/>
      <c r="I47" s="52"/>
      <c r="J47" t="s" s="57">
        <v>19</v>
      </c>
      <c r="K47" s="58">
        <v>4</v>
      </c>
      <c r="L47" s="59">
        <f>SUM(I47*K47)</f>
        <v>0</v>
      </c>
    </row>
    <row r="48" ht="15" customHeight="1">
      <c r="A48" s="66"/>
      <c r="B48" s="86"/>
      <c r="C48" s="52"/>
      <c r="D48" t="s" s="53">
        <v>68</v>
      </c>
      <c r="E48" s="54"/>
      <c r="F48" s="55"/>
      <c r="G48" s="55"/>
      <c r="H48" s="56"/>
      <c r="I48" s="52"/>
      <c r="J48" t="s" s="57">
        <v>19</v>
      </c>
      <c r="K48" s="58">
        <v>30</v>
      </c>
      <c r="L48" s="59">
        <f>SUM(I48*K48)</f>
        <v>0</v>
      </c>
    </row>
    <row r="49" ht="15" customHeight="1">
      <c r="A49" t="s" s="68">
        <v>69</v>
      </c>
      <c r="B49" s="87"/>
      <c r="C49" s="52"/>
      <c r="D49" t="s" s="53">
        <v>70</v>
      </c>
      <c r="E49" s="54"/>
      <c r="F49" s="55"/>
      <c r="G49" s="55"/>
      <c r="H49" s="56"/>
      <c r="I49" s="52"/>
      <c r="J49" t="s" s="57">
        <v>42</v>
      </c>
      <c r="K49" s="58">
        <v>5000</v>
      </c>
      <c r="L49" s="59">
        <f>SUM(I49*K49)</f>
        <v>0</v>
      </c>
    </row>
    <row r="50" ht="15" customHeight="1">
      <c r="A50" s="64"/>
      <c r="B50" s="85"/>
      <c r="C50" s="52"/>
      <c r="D50" t="s" s="53">
        <v>71</v>
      </c>
      <c r="E50" s="54"/>
      <c r="F50" s="55"/>
      <c r="G50" s="55"/>
      <c r="H50" s="56"/>
      <c r="I50" s="52"/>
      <c r="J50" t="s" s="57">
        <v>42</v>
      </c>
      <c r="K50" s="58">
        <v>3500</v>
      </c>
      <c r="L50" s="59">
        <f>SUM(I50*K50)</f>
        <v>0</v>
      </c>
    </row>
    <row r="51" ht="15" customHeight="1">
      <c r="A51" s="64"/>
      <c r="B51" s="85"/>
      <c r="C51" s="52"/>
      <c r="D51" t="s" s="53">
        <v>72</v>
      </c>
      <c r="E51" s="54"/>
      <c r="F51" s="55"/>
      <c r="G51" s="55"/>
      <c r="H51" s="56"/>
      <c r="I51" s="52"/>
      <c r="J51" t="s" s="57">
        <v>42</v>
      </c>
      <c r="K51" s="58">
        <v>2000</v>
      </c>
      <c r="L51" s="59">
        <f>SUM(I51*K51)</f>
        <v>0</v>
      </c>
    </row>
    <row r="52" ht="15" customHeight="1">
      <c r="A52" s="64"/>
      <c r="B52" s="85"/>
      <c r="C52" s="52"/>
      <c r="D52" t="s" s="53">
        <v>73</v>
      </c>
      <c r="E52" s="54"/>
      <c r="F52" s="55"/>
      <c r="G52" s="55"/>
      <c r="H52" s="56"/>
      <c r="I52" s="52"/>
      <c r="J52" t="s" s="57">
        <v>42</v>
      </c>
      <c r="K52" s="58">
        <v>500</v>
      </c>
      <c r="L52" s="59">
        <f>SUM(I52*K52)</f>
        <v>0</v>
      </c>
    </row>
    <row r="53" ht="15" customHeight="1">
      <c r="A53" s="64"/>
      <c r="B53" s="85"/>
      <c r="C53" s="52"/>
      <c r="D53" t="s" s="53">
        <v>74</v>
      </c>
      <c r="E53" s="54"/>
      <c r="F53" s="55"/>
      <c r="G53" s="55"/>
      <c r="H53" s="56"/>
      <c r="I53" s="52"/>
      <c r="J53" t="s" s="57">
        <v>24</v>
      </c>
      <c r="K53" s="58">
        <v>500</v>
      </c>
      <c r="L53" s="59">
        <f>SUM(I53*K53)</f>
        <v>0</v>
      </c>
    </row>
    <row r="54" ht="15" customHeight="1">
      <c r="A54" s="66"/>
      <c r="B54" s="86"/>
      <c r="C54" s="52"/>
      <c r="D54" t="s" s="53">
        <v>75</v>
      </c>
      <c r="E54" s="54"/>
      <c r="F54" s="55"/>
      <c r="G54" s="55"/>
      <c r="H54" s="56"/>
      <c r="I54" s="52"/>
      <c r="J54" t="s" s="57">
        <v>24</v>
      </c>
      <c r="K54" s="58">
        <v>130</v>
      </c>
      <c r="L54" s="59">
        <f>SUM(I54*K54)</f>
        <v>0</v>
      </c>
    </row>
    <row r="55" ht="15" customHeight="1">
      <c r="A55" t="s" s="68">
        <v>76</v>
      </c>
      <c r="B55" s="87"/>
      <c r="C55" s="52"/>
      <c r="D55" t="s" s="53">
        <v>77</v>
      </c>
      <c r="E55" s="54"/>
      <c r="F55" s="55"/>
      <c r="G55" s="55"/>
      <c r="H55" s="56"/>
      <c r="I55" s="52"/>
      <c r="J55" t="s" s="57">
        <v>19</v>
      </c>
      <c r="K55" s="58">
        <v>2</v>
      </c>
      <c r="L55" s="59">
        <f>SUM(I55*K55)</f>
        <v>0</v>
      </c>
    </row>
    <row r="56" ht="15" customHeight="1">
      <c r="A56" s="64"/>
      <c r="B56" s="85"/>
      <c r="C56" s="52"/>
      <c r="D56" t="s" s="53">
        <v>78</v>
      </c>
      <c r="E56" s="54"/>
      <c r="F56" s="55"/>
      <c r="G56" s="55"/>
      <c r="H56" s="56"/>
      <c r="I56" s="52"/>
      <c r="J56" t="s" s="57">
        <v>19</v>
      </c>
      <c r="K56" s="58">
        <v>7</v>
      </c>
      <c r="L56" s="59">
        <f>SUM(I56*K56)</f>
        <v>0</v>
      </c>
    </row>
    <row r="57" ht="15" customHeight="1">
      <c r="A57" s="64"/>
      <c r="B57" s="85"/>
      <c r="C57" s="52"/>
      <c r="D57" t="s" s="53">
        <v>79</v>
      </c>
      <c r="E57" s="54"/>
      <c r="F57" s="55"/>
      <c r="G57" s="55"/>
      <c r="H57" s="56"/>
      <c r="I57" s="52"/>
      <c r="J57" t="s" s="57">
        <v>19</v>
      </c>
      <c r="K57" s="58">
        <v>4</v>
      </c>
      <c r="L57" s="59">
        <f>SUM(I57*K57)</f>
        <v>0</v>
      </c>
    </row>
    <row r="58" ht="15" customHeight="1">
      <c r="A58" s="66"/>
      <c r="B58" s="86"/>
      <c r="C58" s="52"/>
      <c r="D58" t="s" s="53">
        <v>80</v>
      </c>
      <c r="E58" s="54"/>
      <c r="F58" s="55"/>
      <c r="G58" s="55"/>
      <c r="H58" s="56"/>
      <c r="I58" s="52"/>
      <c r="J58" t="s" s="57">
        <v>19</v>
      </c>
      <c r="K58" s="58">
        <v>2</v>
      </c>
      <c r="L58" s="59">
        <f>SUM(I58*K58)</f>
        <v>0</v>
      </c>
    </row>
    <row r="59" ht="15" customHeight="1">
      <c r="A59" t="s" s="68">
        <v>81</v>
      </c>
      <c r="B59" s="87"/>
      <c r="C59" s="52"/>
      <c r="D59" t="s" s="53">
        <v>82</v>
      </c>
      <c r="E59" s="54"/>
      <c r="F59" s="55"/>
      <c r="G59" s="55"/>
      <c r="H59" s="56"/>
      <c r="I59" s="52"/>
      <c r="J59" t="s" s="57">
        <v>24</v>
      </c>
      <c r="K59" s="58">
        <v>3000</v>
      </c>
      <c r="L59" s="59">
        <f>SUM(I59*K59)</f>
        <v>0</v>
      </c>
    </row>
    <row r="60" ht="15" customHeight="1">
      <c r="A60" s="64"/>
      <c r="B60" s="85"/>
      <c r="C60" s="52"/>
      <c r="D60" t="s" s="53">
        <v>83</v>
      </c>
      <c r="E60" s="54"/>
      <c r="F60" s="55"/>
      <c r="G60" s="55"/>
      <c r="H60" s="56"/>
      <c r="I60" s="52"/>
      <c r="J60" t="s" s="57">
        <v>24</v>
      </c>
      <c r="K60" s="58">
        <v>2000</v>
      </c>
      <c r="L60" s="59">
        <f>SUM(I60*K60)</f>
        <v>0</v>
      </c>
    </row>
    <row r="61" ht="15" customHeight="1">
      <c r="A61" s="64"/>
      <c r="B61" s="85"/>
      <c r="C61" s="52"/>
      <c r="D61" t="s" s="53">
        <v>84</v>
      </c>
      <c r="E61" s="54"/>
      <c r="F61" s="55"/>
      <c r="G61" s="55"/>
      <c r="H61" s="56"/>
      <c r="I61" s="52"/>
      <c r="J61" t="s" s="57">
        <v>19</v>
      </c>
      <c r="K61" s="58">
        <v>15</v>
      </c>
      <c r="L61" s="59">
        <f>SUM(I61*K61)</f>
        <v>0</v>
      </c>
    </row>
    <row r="62" ht="15" customHeight="1">
      <c r="A62" s="64"/>
      <c r="B62" s="85"/>
      <c r="C62" s="52"/>
      <c r="D62" t="s" s="53">
        <v>85</v>
      </c>
      <c r="E62" s="54"/>
      <c r="F62" s="55"/>
      <c r="G62" s="55"/>
      <c r="H62" s="56"/>
      <c r="I62" s="52"/>
      <c r="J62" t="s" s="57">
        <v>19</v>
      </c>
      <c r="K62" s="58">
        <v>19</v>
      </c>
      <c r="L62" s="59">
        <f>SUM(I62*K62)</f>
        <v>0</v>
      </c>
    </row>
    <row r="63" ht="15" customHeight="1">
      <c r="A63" s="64"/>
      <c r="B63" s="85"/>
      <c r="C63" s="52"/>
      <c r="D63" t="s" s="53">
        <v>86</v>
      </c>
      <c r="E63" s="54"/>
      <c r="F63" s="55"/>
      <c r="G63" s="55"/>
      <c r="H63" s="56"/>
      <c r="I63" s="52"/>
      <c r="J63" t="s" s="57">
        <v>19</v>
      </c>
      <c r="K63" s="58">
        <v>7</v>
      </c>
      <c r="L63" s="59">
        <f>SUM(I63*K63)</f>
        <v>0</v>
      </c>
    </row>
    <row r="64" ht="15" customHeight="1">
      <c r="A64" s="64"/>
      <c r="B64" s="85"/>
      <c r="C64" s="52"/>
      <c r="D64" t="s" s="53">
        <v>87</v>
      </c>
      <c r="E64" s="54"/>
      <c r="F64" s="55"/>
      <c r="G64" s="55"/>
      <c r="H64" s="56"/>
      <c r="I64" s="52"/>
      <c r="J64" t="s" s="57">
        <v>19</v>
      </c>
      <c r="K64" s="58">
        <v>2</v>
      </c>
      <c r="L64" s="59">
        <f>SUM(I64*K64)</f>
        <v>0</v>
      </c>
    </row>
    <row r="65" ht="15" customHeight="1">
      <c r="A65" s="64"/>
      <c r="B65" s="85"/>
      <c r="C65" s="52"/>
      <c r="D65" t="s" s="53">
        <v>88</v>
      </c>
      <c r="E65" s="54"/>
      <c r="F65" s="55"/>
      <c r="G65" s="55"/>
      <c r="H65" s="56"/>
      <c r="I65" s="52"/>
      <c r="J65" t="s" s="57">
        <v>29</v>
      </c>
      <c r="K65" s="58">
        <v>20</v>
      </c>
      <c r="L65" s="59">
        <f>SUM(I65*K65)</f>
        <v>0</v>
      </c>
    </row>
    <row r="66" ht="15" customHeight="1">
      <c r="A66" s="66"/>
      <c r="B66" s="86"/>
      <c r="C66" s="52"/>
      <c r="D66" t="s" s="53">
        <v>89</v>
      </c>
      <c r="E66" s="54"/>
      <c r="F66" s="55"/>
      <c r="G66" s="55"/>
      <c r="H66" s="56"/>
      <c r="I66" s="52"/>
      <c r="J66" t="s" s="57">
        <v>29</v>
      </c>
      <c r="K66" s="58">
        <v>40</v>
      </c>
      <c r="L66" s="59">
        <f>SUM(I66*K66)</f>
        <v>0</v>
      </c>
    </row>
    <row r="67" ht="15" customHeight="1">
      <c r="A67" t="s" s="68">
        <v>90</v>
      </c>
      <c r="B67" s="87"/>
      <c r="C67" s="52"/>
      <c r="D67" t="s" s="53">
        <v>91</v>
      </c>
      <c r="E67" s="54"/>
      <c r="F67" s="55"/>
      <c r="G67" s="55"/>
      <c r="H67" s="56"/>
      <c r="I67" s="52"/>
      <c r="J67" t="s" s="57">
        <v>24</v>
      </c>
      <c r="K67" s="58">
        <v>2500</v>
      </c>
      <c r="L67" s="59">
        <f>SUM(I67*K67)</f>
        <v>0</v>
      </c>
    </row>
    <row r="68" ht="15" customHeight="1">
      <c r="A68" s="66"/>
      <c r="B68" s="86"/>
      <c r="C68" s="52"/>
      <c r="D68" t="s" s="53">
        <v>92</v>
      </c>
      <c r="E68" s="54"/>
      <c r="F68" s="55"/>
      <c r="G68" s="55"/>
      <c r="H68" s="56"/>
      <c r="I68" s="52"/>
      <c r="J68" t="s" s="57">
        <v>24</v>
      </c>
      <c r="K68" s="58">
        <v>2000</v>
      </c>
      <c r="L68" s="59">
        <f>SUM(I68*K68)</f>
        <v>0</v>
      </c>
    </row>
    <row r="69" ht="15" customHeight="1">
      <c r="A69" t="s" s="68">
        <v>93</v>
      </c>
      <c r="B69" s="87"/>
      <c r="C69" s="52"/>
      <c r="D69" t="s" s="53">
        <v>94</v>
      </c>
      <c r="E69" s="54"/>
      <c r="F69" s="55"/>
      <c r="G69" s="55"/>
      <c r="H69" s="56"/>
      <c r="I69" s="52"/>
      <c r="J69" t="s" s="57">
        <v>29</v>
      </c>
      <c r="K69" s="58">
        <v>15</v>
      </c>
      <c r="L69" s="59">
        <f>SUM(I69*K69)</f>
        <v>0</v>
      </c>
    </row>
    <row r="70" ht="15" customHeight="1">
      <c r="A70" s="64"/>
      <c r="B70" s="85"/>
      <c r="C70" s="52"/>
      <c r="D70" t="s" s="53">
        <v>95</v>
      </c>
      <c r="E70" s="54"/>
      <c r="F70" s="55"/>
      <c r="G70" s="55"/>
      <c r="H70" s="56"/>
      <c r="I70" s="52"/>
      <c r="J70" t="s" s="57">
        <v>29</v>
      </c>
      <c r="K70" s="58">
        <v>45</v>
      </c>
      <c r="L70" s="59">
        <f>SUM(I70*K70)</f>
        <v>0</v>
      </c>
    </row>
    <row r="71" ht="15" customHeight="1">
      <c r="A71" s="66"/>
      <c r="B71" s="86"/>
      <c r="C71" s="52"/>
      <c r="D71" t="s" s="53">
        <v>96</v>
      </c>
      <c r="E71" s="54"/>
      <c r="F71" s="55"/>
      <c r="G71" s="55"/>
      <c r="H71" s="56"/>
      <c r="I71" s="52"/>
      <c r="J71" t="s" s="57">
        <v>29</v>
      </c>
      <c r="K71" s="58">
        <v>8</v>
      </c>
      <c r="L71" s="59">
        <f>SUM(I71*K71)</f>
        <v>0</v>
      </c>
    </row>
    <row r="72" ht="15" customHeight="1">
      <c r="A72" t="s" s="68">
        <v>97</v>
      </c>
      <c r="B72" s="87"/>
      <c r="C72" s="52"/>
      <c r="D72" t="s" s="53">
        <v>98</v>
      </c>
      <c r="E72" s="54"/>
      <c r="F72" s="55"/>
      <c r="G72" s="55"/>
      <c r="H72" s="56"/>
      <c r="I72" s="52"/>
      <c r="J72" t="s" s="57">
        <v>24</v>
      </c>
      <c r="K72" s="58">
        <v>10000</v>
      </c>
      <c r="L72" s="59">
        <f>SUM(I72*K72)</f>
        <v>0</v>
      </c>
    </row>
    <row r="73" ht="17" customHeight="1">
      <c r="A73" t="s" s="88">
        <v>99</v>
      </c>
      <c r="B73" s="86"/>
      <c r="C73" s="52"/>
      <c r="D73" t="s" s="53">
        <v>100</v>
      </c>
      <c r="E73" s="54"/>
      <c r="F73" s="55"/>
      <c r="G73" s="55"/>
      <c r="H73" s="56"/>
      <c r="I73" s="52"/>
      <c r="J73" t="s" s="57">
        <v>24</v>
      </c>
      <c r="K73" s="58">
        <v>4500</v>
      </c>
      <c r="L73" s="59">
        <f>SUM(I73*K73)</f>
        <v>0</v>
      </c>
    </row>
    <row r="74" ht="15" customHeight="1">
      <c r="A74" t="s" s="68">
        <v>101</v>
      </c>
      <c r="B74" s="87"/>
      <c r="C74" s="52"/>
      <c r="D74" t="s" s="53">
        <v>102</v>
      </c>
      <c r="E74" s="54"/>
      <c r="F74" s="55"/>
      <c r="G74" s="55"/>
      <c r="H74" s="56"/>
      <c r="I74" s="52"/>
      <c r="J74" t="s" s="57">
        <v>24</v>
      </c>
      <c r="K74" s="58">
        <v>15000</v>
      </c>
      <c r="L74" s="59">
        <f>SUM(I74*K74)</f>
        <v>0</v>
      </c>
    </row>
    <row r="75" ht="17" customHeight="1">
      <c r="A75" t="s" s="50">
        <v>20</v>
      </c>
      <c r="B75" s="85"/>
      <c r="C75" s="52"/>
      <c r="D75" t="s" s="53">
        <v>103</v>
      </c>
      <c r="E75" s="54"/>
      <c r="F75" s="55"/>
      <c r="G75" s="55"/>
      <c r="H75" s="56"/>
      <c r="I75" s="52"/>
      <c r="J75" t="s" s="57">
        <v>24</v>
      </c>
      <c r="K75" s="58">
        <v>5500</v>
      </c>
      <c r="L75" s="59">
        <f>SUM(I75*K75)</f>
        <v>0</v>
      </c>
    </row>
    <row r="76" ht="15" customHeight="1">
      <c r="A76" s="89"/>
      <c r="B76" s="90"/>
      <c r="C76" s="52"/>
      <c r="D76" t="s" s="53">
        <v>104</v>
      </c>
      <c r="E76" s="54"/>
      <c r="F76" s="55"/>
      <c r="G76" s="55"/>
      <c r="H76" s="56"/>
      <c r="I76" s="52"/>
      <c r="J76" t="s" s="57">
        <v>24</v>
      </c>
      <c r="K76" s="58">
        <v>3000</v>
      </c>
      <c r="L76" s="59">
        <f>SUM(I76*K76)</f>
        <v>0</v>
      </c>
    </row>
    <row r="77" ht="15.75" customHeight="1">
      <c r="A77" s="91"/>
      <c r="B77" s="92"/>
      <c r="C77" s="20"/>
      <c r="D77" s="92"/>
      <c r="E77" s="20"/>
      <c r="F77" s="20"/>
      <c r="G77" s="93"/>
      <c r="H77" s="94"/>
      <c r="I77" s="95"/>
      <c r="J77" s="95"/>
      <c r="K77" s="95"/>
      <c r="L77" s="96"/>
    </row>
    <row r="78" ht="22.5" customHeight="1">
      <c r="A78" t="s" s="97">
        <v>105</v>
      </c>
      <c r="B78" s="98"/>
      <c r="C78" s="99"/>
      <c r="D78" s="99"/>
      <c r="E78" s="99"/>
      <c r="F78" s="99"/>
      <c r="G78" s="99"/>
      <c r="H78" s="100"/>
      <c r="I78" s="100"/>
      <c r="J78" s="100"/>
      <c r="K78" s="100"/>
      <c r="L78" s="101"/>
    </row>
    <row r="79" ht="15.75" customHeight="1">
      <c r="A79" s="102"/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03"/>
    </row>
    <row r="80" ht="15.75" customHeight="1">
      <c r="A80" s="104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105"/>
    </row>
    <row r="81" ht="15.75" customHeight="1">
      <c r="A81" s="10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105"/>
    </row>
    <row r="82" ht="15.75" customHeight="1">
      <c r="A82" s="104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105"/>
    </row>
    <row r="83" ht="15.75" customHeight="1">
      <c r="A83" s="104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105"/>
    </row>
    <row r="84" ht="15.75" customHeight="1">
      <c r="A84" s="104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105"/>
    </row>
    <row r="85" ht="15.75" customHeight="1">
      <c r="A85" s="104"/>
      <c r="B85" s="54"/>
      <c r="C85" s="55"/>
      <c r="D85" s="55"/>
      <c r="E85" s="55"/>
      <c r="F85" s="55"/>
      <c r="G85" s="55"/>
      <c r="H85" s="55"/>
      <c r="I85" s="55"/>
      <c r="J85" s="55"/>
      <c r="K85" s="55"/>
      <c r="L85" s="105"/>
    </row>
    <row r="86" ht="15.75" customHeight="1">
      <c r="A86" s="104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105"/>
    </row>
    <row r="87" ht="15.75" customHeight="1">
      <c r="A87" s="104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105"/>
    </row>
    <row r="88" ht="16.5" customHeight="1">
      <c r="A88" s="106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8"/>
    </row>
    <row r="89" ht="24.75" customHeight="1">
      <c r="A89" t="s" s="82">
        <v>106</v>
      </c>
      <c r="B89" s="83"/>
      <c r="C89" s="29"/>
      <c r="D89" s="29"/>
      <c r="E89" s="28"/>
      <c r="F89" s="28"/>
      <c r="G89" s="28"/>
      <c r="H89" s="28"/>
      <c r="I89" s="29"/>
      <c r="J89" s="29"/>
      <c r="K89" s="29"/>
      <c r="L89" s="30"/>
    </row>
    <row r="90" ht="15.75" customHeight="1">
      <c r="A90" t="s" s="31">
        <v>9</v>
      </c>
      <c r="B90" s="32"/>
      <c r="C90" t="s" s="33">
        <v>10</v>
      </c>
      <c r="D90" t="s" s="33">
        <v>11</v>
      </c>
      <c r="E90" s="34"/>
      <c r="F90" s="35"/>
      <c r="G90" s="35"/>
      <c r="H90" s="36"/>
      <c r="I90" t="s" s="33">
        <v>12</v>
      </c>
      <c r="J90" t="s" s="33">
        <v>13</v>
      </c>
      <c r="K90" t="s" s="33">
        <v>14</v>
      </c>
      <c r="L90" t="s" s="37">
        <v>15</v>
      </c>
    </row>
    <row r="91" ht="15" customHeight="1">
      <c r="A91" t="s" s="38">
        <v>51</v>
      </c>
      <c r="B91" s="84"/>
      <c r="C91" s="46"/>
      <c r="D91" t="s" s="42">
        <v>107</v>
      </c>
      <c r="E91" s="43"/>
      <c r="F91" s="44"/>
      <c r="G91" s="44"/>
      <c r="H91" s="45"/>
      <c r="I91" s="46"/>
      <c r="J91" t="s" s="47">
        <v>19</v>
      </c>
      <c r="K91" s="48">
        <v>1</v>
      </c>
      <c r="L91" s="49">
        <f>SUM(I91*K91)</f>
        <v>0</v>
      </c>
    </row>
    <row r="92" ht="15" customHeight="1">
      <c r="A92" s="66"/>
      <c r="B92" s="86"/>
      <c r="C92" s="52"/>
      <c r="D92" t="s" s="53">
        <v>108</v>
      </c>
      <c r="E92" s="54"/>
      <c r="F92" s="55"/>
      <c r="G92" s="55"/>
      <c r="H92" s="56"/>
      <c r="I92" s="52"/>
      <c r="J92" t="s" s="57">
        <v>19</v>
      </c>
      <c r="K92" s="58">
        <v>0.5</v>
      </c>
      <c r="L92" s="59">
        <f>SUM(I92*K92)</f>
        <v>0</v>
      </c>
    </row>
    <row r="93" ht="15" customHeight="1">
      <c r="A93" t="s" s="68">
        <v>109</v>
      </c>
      <c r="B93" s="87"/>
      <c r="C93" s="52"/>
      <c r="D93" t="s" s="53">
        <v>110</v>
      </c>
      <c r="E93" s="54"/>
      <c r="F93" s="55"/>
      <c r="G93" s="55"/>
      <c r="H93" s="56"/>
      <c r="I93" s="52"/>
      <c r="J93" t="s" s="57">
        <v>19</v>
      </c>
      <c r="K93" s="58">
        <v>7</v>
      </c>
      <c r="L93" s="59">
        <f>SUM(I93*K93)</f>
        <v>0</v>
      </c>
    </row>
    <row r="94" ht="15" customHeight="1">
      <c r="A94" s="64"/>
      <c r="B94" s="85"/>
      <c r="C94" s="52"/>
      <c r="D94" t="s" s="53">
        <v>111</v>
      </c>
      <c r="E94" s="54"/>
      <c r="F94" s="55"/>
      <c r="G94" s="55"/>
      <c r="H94" s="56"/>
      <c r="I94" s="52"/>
      <c r="J94" t="s" s="57">
        <v>19</v>
      </c>
      <c r="K94" s="58">
        <v>6</v>
      </c>
      <c r="L94" s="59">
        <f>SUM(I94*K94)</f>
        <v>0</v>
      </c>
    </row>
    <row r="95" ht="15" customHeight="1">
      <c r="A95" s="64"/>
      <c r="B95" s="85"/>
      <c r="C95" s="52"/>
      <c r="D95" t="s" s="53">
        <v>112</v>
      </c>
      <c r="E95" s="54"/>
      <c r="F95" s="55"/>
      <c r="G95" s="55"/>
      <c r="H95" s="56"/>
      <c r="I95" s="52"/>
      <c r="J95" t="s" s="57">
        <v>19</v>
      </c>
      <c r="K95" s="58">
        <v>4</v>
      </c>
      <c r="L95" s="59">
        <f>SUM(I95*K95)</f>
        <v>0</v>
      </c>
    </row>
    <row r="96" ht="15" customHeight="1">
      <c r="A96" s="66"/>
      <c r="B96" s="86"/>
      <c r="C96" s="52"/>
      <c r="D96" t="s" s="53">
        <v>113</v>
      </c>
      <c r="E96" s="54"/>
      <c r="F96" s="55"/>
      <c r="G96" s="55"/>
      <c r="H96" s="56"/>
      <c r="I96" s="52"/>
      <c r="J96" t="s" s="57">
        <v>19</v>
      </c>
      <c r="K96" s="58">
        <v>2</v>
      </c>
      <c r="L96" s="59">
        <f>SUM(I96*K96)</f>
        <v>0</v>
      </c>
    </row>
    <row r="97" ht="15" customHeight="1">
      <c r="A97" t="s" s="68">
        <v>114</v>
      </c>
      <c r="B97" s="87"/>
      <c r="C97" s="52"/>
      <c r="D97" t="s" s="53">
        <v>115</v>
      </c>
      <c r="E97" s="54"/>
      <c r="F97" s="55"/>
      <c r="G97" s="55"/>
      <c r="H97" s="56"/>
      <c r="I97" s="52"/>
      <c r="J97" t="s" s="57">
        <v>19</v>
      </c>
      <c r="K97" s="58">
        <v>1.35</v>
      </c>
      <c r="L97" s="59">
        <f>SUM(I97*K97)</f>
        <v>0</v>
      </c>
    </row>
    <row r="98" ht="15" customHeight="1">
      <c r="A98" s="66"/>
      <c r="B98" s="86"/>
      <c r="C98" s="52"/>
      <c r="D98" t="s" s="53">
        <v>116</v>
      </c>
      <c r="E98" s="54"/>
      <c r="F98" s="55"/>
      <c r="G98" s="55"/>
      <c r="H98" s="56"/>
      <c r="I98" s="52"/>
      <c r="J98" t="s" s="57">
        <v>19</v>
      </c>
      <c r="K98" s="58">
        <v>2</v>
      </c>
      <c r="L98" s="59">
        <f>SUM(I98*K98)</f>
        <v>0</v>
      </c>
    </row>
    <row r="99" ht="15" customHeight="1">
      <c r="A99" t="s" s="68">
        <v>117</v>
      </c>
      <c r="B99" s="87"/>
      <c r="C99" s="52"/>
      <c r="D99" t="s" s="53">
        <v>118</v>
      </c>
      <c r="E99" s="54"/>
      <c r="F99" s="55"/>
      <c r="G99" s="55"/>
      <c r="H99" s="56"/>
      <c r="I99" s="52"/>
      <c r="J99" t="s" s="57">
        <v>19</v>
      </c>
      <c r="K99" s="58">
        <v>10</v>
      </c>
      <c r="L99" s="59">
        <f>SUM(I99*K99)</f>
        <v>0</v>
      </c>
    </row>
    <row r="100" ht="15" customHeight="1">
      <c r="A100" s="64"/>
      <c r="B100" s="85"/>
      <c r="C100" s="52"/>
      <c r="D100" t="s" s="53">
        <v>119</v>
      </c>
      <c r="E100" s="54"/>
      <c r="F100" s="55"/>
      <c r="G100" s="55"/>
      <c r="H100" s="56"/>
      <c r="I100" s="52"/>
      <c r="J100" t="s" s="57">
        <v>19</v>
      </c>
      <c r="K100" s="58">
        <v>15</v>
      </c>
      <c r="L100" s="59">
        <f>SUM(I100*K100)</f>
        <v>0</v>
      </c>
    </row>
    <row r="101" ht="15" customHeight="1">
      <c r="A101" s="64"/>
      <c r="B101" s="85"/>
      <c r="C101" s="52"/>
      <c r="D101" t="s" s="53">
        <v>120</v>
      </c>
      <c r="E101" s="54"/>
      <c r="F101" s="55"/>
      <c r="G101" s="55"/>
      <c r="H101" s="56"/>
      <c r="I101" s="52"/>
      <c r="J101" t="s" s="57">
        <v>19</v>
      </c>
      <c r="K101" s="58">
        <v>8</v>
      </c>
      <c r="L101" s="59">
        <f>SUM(I101*K101)</f>
        <v>0</v>
      </c>
    </row>
    <row r="102" ht="15" customHeight="1">
      <c r="A102" s="64"/>
      <c r="B102" s="85"/>
      <c r="C102" s="52"/>
      <c r="D102" t="s" s="53">
        <v>121</v>
      </c>
      <c r="E102" s="54"/>
      <c r="F102" s="55"/>
      <c r="G102" s="55"/>
      <c r="H102" s="56"/>
      <c r="I102" s="52"/>
      <c r="J102" t="s" s="57">
        <v>19</v>
      </c>
      <c r="K102" s="58">
        <v>9</v>
      </c>
      <c r="L102" s="59">
        <f>SUM(I102*K102)</f>
        <v>0</v>
      </c>
    </row>
    <row r="103" ht="15" customHeight="1">
      <c r="A103" s="64"/>
      <c r="B103" s="85"/>
      <c r="C103" s="52"/>
      <c r="D103" t="s" s="53">
        <v>122</v>
      </c>
      <c r="E103" s="54"/>
      <c r="F103" s="55"/>
      <c r="G103" s="55"/>
      <c r="H103" s="56"/>
      <c r="I103" s="52"/>
      <c r="J103" t="s" s="57">
        <v>19</v>
      </c>
      <c r="K103" s="58">
        <v>16</v>
      </c>
      <c r="L103" s="59">
        <f>SUM(I103*K103)</f>
        <v>0</v>
      </c>
    </row>
    <row r="104" ht="15.75" customHeight="1">
      <c r="A104" s="109"/>
      <c r="B104" s="110"/>
      <c r="C104" s="111"/>
      <c r="D104" t="s" s="112">
        <v>123</v>
      </c>
      <c r="E104" s="113"/>
      <c r="F104" s="114"/>
      <c r="G104" s="114"/>
      <c r="H104" s="115"/>
      <c r="I104" s="111"/>
      <c r="J104" t="s" s="116">
        <v>19</v>
      </c>
      <c r="K104" s="117">
        <v>8</v>
      </c>
      <c r="L104" s="118">
        <f>SUM(I104*K104)</f>
        <v>0</v>
      </c>
    </row>
    <row r="105" ht="15.75" customHeight="1">
      <c r="A105" t="s" s="119">
        <v>124</v>
      </c>
      <c r="B105" s="120"/>
      <c r="C105" s="121"/>
      <c r="D105" t="s" s="122">
        <v>125</v>
      </c>
      <c r="E105" s="123"/>
      <c r="F105" s="124"/>
      <c r="G105" s="124"/>
      <c r="H105" s="125"/>
      <c r="I105" s="121"/>
      <c r="J105" t="s" s="126">
        <v>24</v>
      </c>
      <c r="K105" s="127">
        <v>12500</v>
      </c>
      <c r="L105" s="128">
        <f>SUM(I105*K105)</f>
        <v>0</v>
      </c>
    </row>
    <row r="106" ht="17" customHeight="1">
      <c r="A106" t="s" s="50">
        <v>126</v>
      </c>
      <c r="B106" s="85"/>
      <c r="C106" s="52"/>
      <c r="D106" t="s" s="53">
        <v>127</v>
      </c>
      <c r="E106" s="54"/>
      <c r="F106" s="55"/>
      <c r="G106" s="55"/>
      <c r="H106" s="56"/>
      <c r="I106" s="52"/>
      <c r="J106" t="s" s="57">
        <v>24</v>
      </c>
      <c r="K106" s="58">
        <v>10500</v>
      </c>
      <c r="L106" s="59">
        <f>SUM(I106*K106)</f>
        <v>0</v>
      </c>
    </row>
    <row r="107" ht="15" customHeight="1">
      <c r="A107" s="129"/>
      <c r="B107" s="130"/>
      <c r="C107" s="52"/>
      <c r="D107" t="s" s="53">
        <v>128</v>
      </c>
      <c r="E107" s="54"/>
      <c r="F107" s="55"/>
      <c r="G107" s="55"/>
      <c r="H107" s="56"/>
      <c r="I107" s="52"/>
      <c r="J107" t="s" s="57">
        <v>24</v>
      </c>
      <c r="K107" s="58">
        <v>8500</v>
      </c>
      <c r="L107" s="59">
        <f>SUM(I107*K107)</f>
        <v>0</v>
      </c>
    </row>
    <row r="108" ht="15" customHeight="1">
      <c r="A108" s="131"/>
      <c r="B108" s="130"/>
      <c r="C108" s="52"/>
      <c r="D108" t="s" s="53">
        <v>129</v>
      </c>
      <c r="E108" s="54"/>
      <c r="F108" s="55"/>
      <c r="G108" s="55"/>
      <c r="H108" s="56"/>
      <c r="I108" s="52"/>
      <c r="J108" t="s" s="57">
        <v>24</v>
      </c>
      <c r="K108" s="58">
        <v>6500</v>
      </c>
      <c r="L108" s="59">
        <f>SUM(I108*K108)</f>
        <v>0</v>
      </c>
    </row>
    <row r="109" ht="15" customHeight="1">
      <c r="A109" s="132"/>
      <c r="B109" s="90"/>
      <c r="C109" s="52"/>
      <c r="D109" t="s" s="53">
        <v>130</v>
      </c>
      <c r="E109" s="54"/>
      <c r="F109" s="55"/>
      <c r="G109" s="55"/>
      <c r="H109" s="56"/>
      <c r="I109" s="52"/>
      <c r="J109" t="s" s="57">
        <v>24</v>
      </c>
      <c r="K109" s="58">
        <v>500</v>
      </c>
      <c r="L109" s="59">
        <f>SUM(I109*K109)</f>
        <v>0</v>
      </c>
    </row>
    <row r="110" ht="15" customHeight="1">
      <c r="A110" t="s" s="68">
        <v>131</v>
      </c>
      <c r="B110" s="87"/>
      <c r="C110" s="52"/>
      <c r="D110" t="s" s="53">
        <v>132</v>
      </c>
      <c r="E110" s="54"/>
      <c r="F110" s="55"/>
      <c r="G110" s="55"/>
      <c r="H110" s="56"/>
      <c r="I110" s="52"/>
      <c r="J110" t="s" s="57">
        <v>24</v>
      </c>
      <c r="K110" s="58">
        <v>12000</v>
      </c>
      <c r="L110" s="59">
        <f>SUM(I110*K110)</f>
        <v>0</v>
      </c>
    </row>
    <row r="111" ht="17" customHeight="1">
      <c r="A111" t="s" s="50">
        <v>133</v>
      </c>
      <c r="B111" s="85"/>
      <c r="C111" s="52"/>
      <c r="D111" t="s" s="53">
        <v>134</v>
      </c>
      <c r="E111" s="54"/>
      <c r="F111" s="55"/>
      <c r="G111" s="55"/>
      <c r="H111" s="56"/>
      <c r="I111" s="52"/>
      <c r="J111" t="s" s="57">
        <v>24</v>
      </c>
      <c r="K111" s="58">
        <v>7000</v>
      </c>
      <c r="L111" s="59">
        <f>SUM(I111*K111)</f>
        <v>0</v>
      </c>
    </row>
    <row r="112" ht="15" customHeight="1">
      <c r="A112" s="129"/>
      <c r="B112" s="130"/>
      <c r="C112" s="52"/>
      <c r="D112" t="s" s="53">
        <v>135</v>
      </c>
      <c r="E112" s="54"/>
      <c r="F112" s="55"/>
      <c r="G112" s="55"/>
      <c r="H112" s="56"/>
      <c r="I112" s="52"/>
      <c r="J112" t="s" s="57">
        <v>24</v>
      </c>
      <c r="K112" s="58">
        <v>4500</v>
      </c>
      <c r="L112" s="59">
        <f>SUM(I112*K112)</f>
        <v>0</v>
      </c>
    </row>
    <row r="113" ht="15" customHeight="1">
      <c r="A113" s="132"/>
      <c r="B113" s="90"/>
      <c r="C113" s="52"/>
      <c r="D113" t="s" s="53">
        <v>136</v>
      </c>
      <c r="E113" s="54"/>
      <c r="F113" s="55"/>
      <c r="G113" s="55"/>
      <c r="H113" s="56"/>
      <c r="I113" s="52"/>
      <c r="J113" t="s" s="57">
        <v>24</v>
      </c>
      <c r="K113" s="58">
        <v>2000</v>
      </c>
      <c r="L113" s="59">
        <f>SUM(I113*K113)</f>
        <v>0</v>
      </c>
    </row>
    <row r="114" ht="15" customHeight="1">
      <c r="A114" t="s" s="68">
        <v>137</v>
      </c>
      <c r="B114" s="87"/>
      <c r="C114" s="52"/>
      <c r="D114" t="s" s="53">
        <v>138</v>
      </c>
      <c r="E114" s="54"/>
      <c r="F114" s="55"/>
      <c r="G114" s="55"/>
      <c r="H114" s="56"/>
      <c r="I114" s="52"/>
      <c r="J114" t="s" s="57">
        <v>29</v>
      </c>
      <c r="K114" s="58">
        <v>185</v>
      </c>
      <c r="L114" s="59">
        <f>SUM(I114*K114)</f>
        <v>0</v>
      </c>
    </row>
    <row r="115" ht="15" customHeight="1">
      <c r="A115" s="64"/>
      <c r="B115" s="85"/>
      <c r="C115" s="52"/>
      <c r="D115" t="s" s="53">
        <v>139</v>
      </c>
      <c r="E115" s="54"/>
      <c r="F115" s="55"/>
      <c r="G115" s="55"/>
      <c r="H115" s="56"/>
      <c r="I115" s="52"/>
      <c r="J115" t="s" s="57">
        <v>19</v>
      </c>
      <c r="K115" s="58">
        <v>65</v>
      </c>
      <c r="L115" s="59">
        <f>SUM(I115*K115)</f>
        <v>0</v>
      </c>
    </row>
    <row r="116" ht="15" customHeight="1">
      <c r="A116" s="64"/>
      <c r="B116" s="85"/>
      <c r="C116" s="52"/>
      <c r="D116" t="s" s="53">
        <v>140</v>
      </c>
      <c r="E116" s="54"/>
      <c r="F116" s="55"/>
      <c r="G116" s="55"/>
      <c r="H116" s="56"/>
      <c r="I116" s="52"/>
      <c r="J116" t="s" s="57">
        <v>24</v>
      </c>
      <c r="K116" s="58">
        <v>350</v>
      </c>
      <c r="L116" s="59">
        <f>SUM(I116*K116)</f>
        <v>0</v>
      </c>
    </row>
    <row r="117" ht="15" customHeight="1">
      <c r="A117" s="64"/>
      <c r="B117" s="85"/>
      <c r="C117" s="52"/>
      <c r="D117" t="s" s="53">
        <v>141</v>
      </c>
      <c r="E117" s="54"/>
      <c r="F117" s="55"/>
      <c r="G117" s="55"/>
      <c r="H117" s="56"/>
      <c r="I117" s="52"/>
      <c r="J117" t="s" s="57">
        <v>24</v>
      </c>
      <c r="K117" s="58">
        <v>350</v>
      </c>
      <c r="L117" s="59">
        <f>SUM(I117*K117)</f>
        <v>0</v>
      </c>
    </row>
    <row r="118" ht="15" customHeight="1">
      <c r="A118" s="64"/>
      <c r="B118" s="85"/>
      <c r="C118" s="52"/>
      <c r="D118" t="s" s="53">
        <v>142</v>
      </c>
      <c r="E118" s="54"/>
      <c r="F118" s="55"/>
      <c r="G118" s="55"/>
      <c r="H118" s="56"/>
      <c r="I118" s="52"/>
      <c r="J118" t="s" s="57">
        <v>24</v>
      </c>
      <c r="K118" s="58">
        <v>250</v>
      </c>
      <c r="L118" s="59">
        <f>SUM(I118*K118)</f>
        <v>0</v>
      </c>
    </row>
    <row r="119" ht="15" customHeight="1">
      <c r="A119" s="64"/>
      <c r="B119" s="85"/>
      <c r="C119" s="52"/>
      <c r="D119" t="s" s="53">
        <v>143</v>
      </c>
      <c r="E119" s="54"/>
      <c r="F119" s="55"/>
      <c r="G119" s="55"/>
      <c r="H119" s="56"/>
      <c r="I119" s="52"/>
      <c r="J119" t="s" s="57">
        <v>24</v>
      </c>
      <c r="K119" s="58">
        <v>1200</v>
      </c>
      <c r="L119" s="59">
        <f>SUM(I119*K119)</f>
        <v>0</v>
      </c>
    </row>
    <row r="120" ht="15" customHeight="1">
      <c r="A120" s="64"/>
      <c r="B120" s="85"/>
      <c r="C120" s="52"/>
      <c r="D120" t="s" s="53">
        <v>144</v>
      </c>
      <c r="E120" s="54"/>
      <c r="F120" s="55"/>
      <c r="G120" s="55"/>
      <c r="H120" s="56"/>
      <c r="I120" s="52"/>
      <c r="J120" t="s" s="57">
        <v>24</v>
      </c>
      <c r="K120" s="58">
        <v>850</v>
      </c>
      <c r="L120" s="59">
        <f>SUM(I120*K120)</f>
        <v>0</v>
      </c>
    </row>
    <row r="121" ht="15" customHeight="1">
      <c r="A121" s="64"/>
      <c r="B121" s="85"/>
      <c r="C121" s="52"/>
      <c r="D121" t="s" s="53">
        <v>145</v>
      </c>
      <c r="E121" s="54"/>
      <c r="F121" s="55"/>
      <c r="G121" s="55"/>
      <c r="H121" s="56"/>
      <c r="I121" s="52"/>
      <c r="J121" t="s" s="57">
        <v>24</v>
      </c>
      <c r="K121" s="58">
        <v>400</v>
      </c>
      <c r="L121" s="59">
        <f>SUM(I121*K121)</f>
        <v>0</v>
      </c>
    </row>
    <row r="122" ht="15" customHeight="1">
      <c r="A122" s="64"/>
      <c r="B122" s="85"/>
      <c r="C122" s="52"/>
      <c r="D122" t="s" s="53">
        <v>146</v>
      </c>
      <c r="E122" s="54"/>
      <c r="F122" s="55"/>
      <c r="G122" s="55"/>
      <c r="H122" s="56"/>
      <c r="I122" s="52"/>
      <c r="J122" t="s" s="57">
        <v>24</v>
      </c>
      <c r="K122" s="58">
        <v>600</v>
      </c>
      <c r="L122" s="59">
        <f>SUM(I122*K122)</f>
        <v>0</v>
      </c>
    </row>
    <row r="123" ht="15.75" customHeight="1">
      <c r="A123" s="109"/>
      <c r="B123" s="110"/>
      <c r="C123" s="111"/>
      <c r="D123" t="s" s="112">
        <v>147</v>
      </c>
      <c r="E123" s="113"/>
      <c r="F123" s="114"/>
      <c r="G123" s="114"/>
      <c r="H123" s="115"/>
      <c r="I123" s="111"/>
      <c r="J123" t="s" s="116">
        <v>24</v>
      </c>
      <c r="K123" s="117">
        <v>350</v>
      </c>
      <c r="L123" s="118">
        <f>SUM(I123*K123)</f>
        <v>0</v>
      </c>
    </row>
    <row r="124" ht="15.75" customHeight="1">
      <c r="A124" t="s" s="133">
        <v>148</v>
      </c>
      <c r="B124" s="120"/>
      <c r="C124" s="121"/>
      <c r="D124" t="s" s="122">
        <v>149</v>
      </c>
      <c r="E124" s="123"/>
      <c r="F124" s="124"/>
      <c r="G124" s="124"/>
      <c r="H124" s="125"/>
      <c r="I124" s="121"/>
      <c r="J124" t="s" s="126">
        <v>24</v>
      </c>
      <c r="K124" s="127">
        <v>9000</v>
      </c>
      <c r="L124" s="128">
        <f>SUM(I124*K124)</f>
        <v>0</v>
      </c>
    </row>
    <row r="125" ht="17" customHeight="1">
      <c r="A125" t="s" s="134">
        <v>150</v>
      </c>
      <c r="B125" s="85"/>
      <c r="C125" s="52"/>
      <c r="D125" t="s" s="53">
        <v>151</v>
      </c>
      <c r="E125" s="54"/>
      <c r="F125" s="55"/>
      <c r="G125" s="55"/>
      <c r="H125" s="56"/>
      <c r="I125" s="52"/>
      <c r="J125" t="s" s="57">
        <v>24</v>
      </c>
      <c r="K125" s="58">
        <v>5500</v>
      </c>
      <c r="L125" s="59">
        <f>SUM(I125*K125)</f>
        <v>0</v>
      </c>
    </row>
    <row r="126" ht="15" customHeight="1">
      <c r="A126" s="129"/>
      <c r="B126" s="130"/>
      <c r="C126" s="52"/>
      <c r="D126" t="s" s="53">
        <v>152</v>
      </c>
      <c r="E126" s="54"/>
      <c r="F126" s="55"/>
      <c r="G126" s="55"/>
      <c r="H126" s="56"/>
      <c r="I126" s="52"/>
      <c r="J126" t="s" s="57">
        <v>24</v>
      </c>
      <c r="K126" s="58">
        <v>3000</v>
      </c>
      <c r="L126" s="59">
        <f>SUM(I126*K126)</f>
        <v>0</v>
      </c>
    </row>
    <row r="127" ht="15" customHeight="1">
      <c r="A127" s="132"/>
      <c r="B127" s="90"/>
      <c r="C127" s="135"/>
      <c r="D127" s="136"/>
      <c r="E127" s="136"/>
      <c r="F127" s="136"/>
      <c r="G127" s="136"/>
      <c r="H127" s="136"/>
      <c r="I127" s="136"/>
      <c r="J127" s="136"/>
      <c r="K127" s="136"/>
      <c r="L127" s="137"/>
    </row>
    <row r="128" ht="15" customHeight="1">
      <c r="A128" t="s" s="68">
        <v>153</v>
      </c>
      <c r="B128" s="87"/>
      <c r="C128" s="52"/>
      <c r="D128" t="s" s="53">
        <v>154</v>
      </c>
      <c r="E128" s="54"/>
      <c r="F128" s="55"/>
      <c r="G128" s="55"/>
      <c r="H128" s="56"/>
      <c r="I128" s="52"/>
      <c r="J128" t="s" s="57">
        <v>24</v>
      </c>
      <c r="K128" s="58">
        <v>700</v>
      </c>
      <c r="L128" s="59">
        <f>SUM(I128*K128)</f>
        <v>0</v>
      </c>
    </row>
    <row r="129" ht="15" customHeight="1">
      <c r="A129" s="64"/>
      <c r="B129" s="85"/>
      <c r="C129" s="52"/>
      <c r="D129" t="s" s="53">
        <v>155</v>
      </c>
      <c r="E129" s="54"/>
      <c r="F129" s="55"/>
      <c r="G129" s="55"/>
      <c r="H129" s="56"/>
      <c r="I129" s="52"/>
      <c r="J129" t="s" s="57">
        <v>24</v>
      </c>
      <c r="K129" s="58">
        <v>150</v>
      </c>
      <c r="L129" s="59">
        <f>SUM(I129*K129)</f>
        <v>0</v>
      </c>
    </row>
    <row r="130" ht="15" customHeight="1">
      <c r="A130" s="64"/>
      <c r="B130" s="85"/>
      <c r="C130" s="52"/>
      <c r="D130" t="s" s="53">
        <v>156</v>
      </c>
      <c r="E130" s="54"/>
      <c r="F130" s="55"/>
      <c r="G130" s="55"/>
      <c r="H130" s="56"/>
      <c r="I130" s="52"/>
      <c r="J130" t="s" s="57">
        <v>24</v>
      </c>
      <c r="K130" s="58">
        <v>75</v>
      </c>
      <c r="L130" s="59">
        <f>SUM(I130*K130)</f>
        <v>0</v>
      </c>
    </row>
    <row r="131" ht="15" customHeight="1">
      <c r="A131" s="64"/>
      <c r="B131" s="85"/>
      <c r="C131" s="52"/>
      <c r="D131" t="s" s="53">
        <v>140</v>
      </c>
      <c r="E131" s="54"/>
      <c r="F131" s="55"/>
      <c r="G131" s="55"/>
      <c r="H131" s="56"/>
      <c r="I131" s="52"/>
      <c r="J131" t="s" s="57">
        <v>24</v>
      </c>
      <c r="K131" s="58">
        <v>125</v>
      </c>
      <c r="L131" s="59">
        <f>SUM(I131*K131)</f>
        <v>0</v>
      </c>
    </row>
    <row r="132" ht="15" customHeight="1">
      <c r="A132" s="64"/>
      <c r="B132" s="85"/>
      <c r="C132" s="52"/>
      <c r="D132" t="s" s="53">
        <v>141</v>
      </c>
      <c r="E132" s="54"/>
      <c r="F132" s="55"/>
      <c r="G132" s="55"/>
      <c r="H132" s="56"/>
      <c r="I132" s="52"/>
      <c r="J132" t="s" s="57">
        <v>24</v>
      </c>
      <c r="K132" s="58">
        <v>150</v>
      </c>
      <c r="L132" s="59">
        <f>SUM(I132*K132)</f>
        <v>0</v>
      </c>
    </row>
    <row r="133" ht="15" customHeight="1">
      <c r="A133" s="64"/>
      <c r="B133" s="85"/>
      <c r="C133" s="52"/>
      <c r="D133" t="s" s="53">
        <v>157</v>
      </c>
      <c r="E133" s="54"/>
      <c r="F133" s="55"/>
      <c r="G133" s="55"/>
      <c r="H133" s="56"/>
      <c r="I133" s="52"/>
      <c r="J133" t="s" s="57">
        <v>24</v>
      </c>
      <c r="K133" s="58">
        <v>200</v>
      </c>
      <c r="L133" s="59">
        <f>SUM(I133*K133)</f>
        <v>0</v>
      </c>
    </row>
    <row r="134" ht="15" customHeight="1">
      <c r="A134" s="64"/>
      <c r="B134" s="85"/>
      <c r="C134" s="52"/>
      <c r="D134" t="s" s="53">
        <v>158</v>
      </c>
      <c r="E134" s="54"/>
      <c r="F134" s="55"/>
      <c r="G134" s="55"/>
      <c r="H134" s="56"/>
      <c r="I134" s="52"/>
      <c r="J134" t="s" s="57">
        <v>24</v>
      </c>
      <c r="K134" s="58">
        <v>450</v>
      </c>
      <c r="L134" s="59">
        <f>SUM(I134*K134)</f>
        <v>0</v>
      </c>
    </row>
    <row r="135" ht="15" customHeight="1">
      <c r="A135" s="64"/>
      <c r="B135" s="85"/>
      <c r="C135" s="52"/>
      <c r="D135" t="s" s="53">
        <v>159</v>
      </c>
      <c r="E135" s="54"/>
      <c r="F135" s="55"/>
      <c r="G135" s="55"/>
      <c r="H135" s="56"/>
      <c r="I135" s="52"/>
      <c r="J135" t="s" s="57">
        <v>24</v>
      </c>
      <c r="K135" s="58">
        <v>500</v>
      </c>
      <c r="L135" s="59">
        <f>SUM(I135*K135)</f>
        <v>0</v>
      </c>
    </row>
    <row r="136" ht="15" customHeight="1">
      <c r="A136" s="64"/>
      <c r="B136" s="85"/>
      <c r="C136" s="52"/>
      <c r="D136" t="s" s="53">
        <v>160</v>
      </c>
      <c r="E136" s="54"/>
      <c r="F136" s="55"/>
      <c r="G136" s="55"/>
      <c r="H136" s="56"/>
      <c r="I136" s="52"/>
      <c r="J136" t="s" s="57">
        <v>24</v>
      </c>
      <c r="K136" s="58">
        <v>400</v>
      </c>
      <c r="L136" s="59">
        <f>SUM(I136*K136)</f>
        <v>0</v>
      </c>
    </row>
    <row r="137" ht="15" customHeight="1">
      <c r="A137" s="64"/>
      <c r="B137" s="85"/>
      <c r="C137" s="52"/>
      <c r="D137" t="s" s="53">
        <v>161</v>
      </c>
      <c r="E137" s="54"/>
      <c r="F137" s="55"/>
      <c r="G137" s="55"/>
      <c r="H137" s="56"/>
      <c r="I137" s="52"/>
      <c r="J137" t="s" s="57">
        <v>24</v>
      </c>
      <c r="K137" s="58">
        <v>210</v>
      </c>
      <c r="L137" s="59">
        <f>SUM(I137*K137)</f>
        <v>0</v>
      </c>
    </row>
    <row r="138" ht="15.75" customHeight="1">
      <c r="A138" s="73"/>
      <c r="B138" s="138"/>
      <c r="C138" s="75"/>
      <c r="D138" t="s" s="76">
        <v>162</v>
      </c>
      <c r="E138" s="77"/>
      <c r="F138" s="24"/>
      <c r="G138" s="24"/>
      <c r="H138" s="78"/>
      <c r="I138" s="75"/>
      <c r="J138" t="s" s="79">
        <v>24</v>
      </c>
      <c r="K138" s="80">
        <v>75</v>
      </c>
      <c r="L138" s="81">
        <f>SUM(I138*K138)</f>
        <v>0</v>
      </c>
    </row>
    <row r="139" ht="24.75" customHeight="1">
      <c r="A139" t="s" s="82">
        <v>163</v>
      </c>
      <c r="B139" s="83"/>
      <c r="C139" s="29"/>
      <c r="D139" s="29"/>
      <c r="E139" s="28"/>
      <c r="F139" s="28"/>
      <c r="G139" s="28"/>
      <c r="H139" s="28"/>
      <c r="I139" s="29"/>
      <c r="J139" s="29"/>
      <c r="K139" s="29"/>
      <c r="L139" s="30"/>
    </row>
    <row r="140" ht="15.75" customHeight="1">
      <c r="A140" t="s" s="31">
        <v>9</v>
      </c>
      <c r="B140" s="32"/>
      <c r="C140" t="s" s="33">
        <v>10</v>
      </c>
      <c r="D140" t="s" s="33">
        <v>11</v>
      </c>
      <c r="E140" s="34"/>
      <c r="F140" s="35"/>
      <c r="G140" s="35"/>
      <c r="H140" s="36"/>
      <c r="I140" t="s" s="33">
        <v>12</v>
      </c>
      <c r="J140" t="s" s="33">
        <v>13</v>
      </c>
      <c r="K140" t="s" s="33">
        <v>14</v>
      </c>
      <c r="L140" t="s" s="37">
        <v>15</v>
      </c>
    </row>
    <row r="141" ht="15" customHeight="1">
      <c r="A141" t="s" s="38">
        <v>164</v>
      </c>
      <c r="B141" s="139"/>
      <c r="C141" s="46"/>
      <c r="D141" t="s" s="42">
        <v>165</v>
      </c>
      <c r="E141" s="43"/>
      <c r="F141" s="44"/>
      <c r="G141" s="44"/>
      <c r="H141" s="45"/>
      <c r="I141" s="46"/>
      <c r="J141" t="s" s="47">
        <v>19</v>
      </c>
      <c r="K141" s="48">
        <v>30</v>
      </c>
      <c r="L141" s="49">
        <f>SUM(I141*K141)</f>
        <v>0</v>
      </c>
    </row>
    <row r="142" ht="15" customHeight="1">
      <c r="A142" s="64"/>
      <c r="B142" s="65"/>
      <c r="C142" s="52"/>
      <c r="D142" t="s" s="53">
        <v>166</v>
      </c>
      <c r="E142" s="140"/>
      <c r="F142" s="140"/>
      <c r="G142" s="140"/>
      <c r="H142" s="141"/>
      <c r="I142" s="52"/>
      <c r="J142" t="s" s="57">
        <v>19</v>
      </c>
      <c r="K142" s="58">
        <v>15</v>
      </c>
      <c r="L142" s="59">
        <f>SUM(I142*K142)</f>
        <v>0</v>
      </c>
    </row>
    <row r="143" ht="15" customHeight="1">
      <c r="A143" s="64"/>
      <c r="B143" s="51"/>
      <c r="C143" s="52"/>
      <c r="D143" t="s" s="53">
        <v>167</v>
      </c>
      <c r="E143" s="54"/>
      <c r="F143" s="55"/>
      <c r="G143" s="55"/>
      <c r="H143" s="56"/>
      <c r="I143" s="52"/>
      <c r="J143" t="s" s="57">
        <v>24</v>
      </c>
      <c r="K143" s="58">
        <v>1500</v>
      </c>
      <c r="L143" s="59">
        <f>SUM(I143*K143)</f>
        <v>0</v>
      </c>
    </row>
    <row r="144" ht="15" customHeight="1">
      <c r="A144" s="66"/>
      <c r="B144" s="86"/>
      <c r="C144" s="52"/>
      <c r="D144" t="s" s="53">
        <v>168</v>
      </c>
      <c r="E144" s="54"/>
      <c r="F144" s="55"/>
      <c r="G144" s="55"/>
      <c r="H144" s="56"/>
      <c r="I144" s="52"/>
      <c r="J144" t="s" s="57">
        <v>19</v>
      </c>
      <c r="K144" s="58">
        <v>1.85</v>
      </c>
      <c r="L144" s="59">
        <f>SUM(I144*K144)</f>
        <v>0</v>
      </c>
    </row>
    <row r="145" ht="15" customHeight="1">
      <c r="A145" t="s" s="68">
        <v>169</v>
      </c>
      <c r="B145" s="87"/>
      <c r="C145" s="52"/>
      <c r="D145" t="s" s="53">
        <v>170</v>
      </c>
      <c r="E145" s="54"/>
      <c r="F145" s="55"/>
      <c r="G145" s="55"/>
      <c r="H145" s="56"/>
      <c r="I145" s="52"/>
      <c r="J145" t="s" s="57">
        <v>19</v>
      </c>
      <c r="K145" s="58">
        <v>1</v>
      </c>
      <c r="L145" s="59">
        <f>SUM(I145*K145)</f>
        <v>0</v>
      </c>
    </row>
    <row r="146" ht="15" customHeight="1">
      <c r="A146" s="64"/>
      <c r="B146" s="85"/>
      <c r="C146" s="52"/>
      <c r="D146" t="s" s="53">
        <v>171</v>
      </c>
      <c r="E146" s="54"/>
      <c r="F146" s="55"/>
      <c r="G146" s="55"/>
      <c r="H146" s="56"/>
      <c r="I146" s="52"/>
      <c r="J146" t="s" s="57">
        <v>19</v>
      </c>
      <c r="K146" s="58">
        <v>1.25</v>
      </c>
      <c r="L146" s="59">
        <f>SUM(I146*K146)</f>
        <v>0</v>
      </c>
    </row>
    <row r="147" ht="15" customHeight="1">
      <c r="A147" s="66"/>
      <c r="B147" s="86"/>
      <c r="C147" s="52"/>
      <c r="D147" t="s" s="53">
        <v>172</v>
      </c>
      <c r="E147" s="54"/>
      <c r="F147" s="55"/>
      <c r="G147" s="55"/>
      <c r="H147" s="56"/>
      <c r="I147" s="52"/>
      <c r="J147" t="s" s="57">
        <v>19</v>
      </c>
      <c r="K147" s="58">
        <v>0.8</v>
      </c>
      <c r="L147" s="59">
        <f>SUM(I147*K147)</f>
        <v>0</v>
      </c>
    </row>
    <row r="148" ht="15" customHeight="1">
      <c r="A148" t="s" s="68">
        <v>173</v>
      </c>
      <c r="B148" s="87"/>
      <c r="C148" s="52"/>
      <c r="D148" t="s" s="53">
        <v>174</v>
      </c>
      <c r="E148" s="54"/>
      <c r="F148" s="55"/>
      <c r="G148" s="55"/>
      <c r="H148" s="56"/>
      <c r="I148" s="52"/>
      <c r="J148" t="s" s="57">
        <v>19</v>
      </c>
      <c r="K148" s="58">
        <v>6</v>
      </c>
      <c r="L148" s="59">
        <f>SUM(I148*K148)</f>
        <v>0</v>
      </c>
    </row>
    <row r="149" ht="15" customHeight="1">
      <c r="A149" s="64"/>
      <c r="B149" s="85"/>
      <c r="C149" s="52"/>
      <c r="D149" t="s" s="53">
        <v>175</v>
      </c>
      <c r="E149" s="54"/>
      <c r="F149" s="55"/>
      <c r="G149" s="55"/>
      <c r="H149" s="56"/>
      <c r="I149" s="52"/>
      <c r="J149" t="s" s="57">
        <v>19</v>
      </c>
      <c r="K149" s="58">
        <v>2.5</v>
      </c>
      <c r="L149" s="59">
        <f>SUM(I149*K149)</f>
        <v>0</v>
      </c>
    </row>
    <row r="150" ht="15" customHeight="1">
      <c r="A150" s="64"/>
      <c r="B150" s="85"/>
      <c r="C150" s="52"/>
      <c r="D150" t="s" s="53">
        <v>176</v>
      </c>
      <c r="E150" s="54"/>
      <c r="F150" s="55"/>
      <c r="G150" s="55"/>
      <c r="H150" s="56"/>
      <c r="I150" s="52"/>
      <c r="J150" t="s" s="57">
        <v>19</v>
      </c>
      <c r="K150" s="58">
        <v>4</v>
      </c>
      <c r="L150" s="59">
        <f>SUM(I150*K150)</f>
        <v>0</v>
      </c>
    </row>
    <row r="151" ht="15" customHeight="1">
      <c r="A151" s="64"/>
      <c r="B151" s="85"/>
      <c r="C151" s="52"/>
      <c r="D151" t="s" s="53">
        <v>177</v>
      </c>
      <c r="E151" s="54"/>
      <c r="F151" s="55"/>
      <c r="G151" s="55"/>
      <c r="H151" s="56"/>
      <c r="I151" s="52"/>
      <c r="J151" t="s" s="57">
        <v>19</v>
      </c>
      <c r="K151" s="58">
        <v>1</v>
      </c>
      <c r="L151" s="59">
        <f>SUM(I151*K151)</f>
        <v>0</v>
      </c>
    </row>
    <row r="152" ht="15" customHeight="1">
      <c r="A152" s="66"/>
      <c r="B152" s="86"/>
      <c r="C152" s="52"/>
      <c r="D152" t="s" s="53">
        <v>178</v>
      </c>
      <c r="E152" s="54"/>
      <c r="F152" s="55"/>
      <c r="G152" s="55"/>
      <c r="H152" s="56"/>
      <c r="I152" s="52"/>
      <c r="J152" t="s" s="57">
        <v>24</v>
      </c>
      <c r="K152" s="58">
        <v>500</v>
      </c>
      <c r="L152" s="59">
        <f>SUM(I152*K152)</f>
        <v>0</v>
      </c>
    </row>
    <row r="153" ht="15" customHeight="1">
      <c r="A153" t="s" s="68">
        <v>179</v>
      </c>
      <c r="B153" s="87"/>
      <c r="C153" s="52"/>
      <c r="D153" t="s" s="142">
        <v>180</v>
      </c>
      <c r="E153" s="54"/>
      <c r="F153" s="55"/>
      <c r="G153" s="55"/>
      <c r="H153" s="56"/>
      <c r="I153" s="52"/>
      <c r="J153" t="s" s="57">
        <v>24</v>
      </c>
      <c r="K153" s="58">
        <v>4000</v>
      </c>
      <c r="L153" s="59">
        <f>SUM(I153*K153)</f>
        <v>0</v>
      </c>
    </row>
    <row r="154" ht="15" customHeight="1">
      <c r="A154" s="64"/>
      <c r="B154" s="85"/>
      <c r="C154" s="52"/>
      <c r="D154" t="s" s="142">
        <v>181</v>
      </c>
      <c r="E154" s="54"/>
      <c r="F154" s="55"/>
      <c r="G154" s="55"/>
      <c r="H154" s="56"/>
      <c r="I154" s="52"/>
      <c r="J154" t="s" s="57">
        <v>24</v>
      </c>
      <c r="K154" s="58">
        <v>2000</v>
      </c>
      <c r="L154" s="59">
        <f>SUM(I154*K154)</f>
        <v>0</v>
      </c>
    </row>
    <row r="155" ht="15" customHeight="1">
      <c r="A155" s="64"/>
      <c r="B155" s="85"/>
      <c r="C155" s="52"/>
      <c r="D155" t="s" s="53">
        <v>182</v>
      </c>
      <c r="E155" s="54"/>
      <c r="F155" s="55"/>
      <c r="G155" s="55"/>
      <c r="H155" s="56"/>
      <c r="I155" s="52"/>
      <c r="J155" t="s" s="57">
        <v>24</v>
      </c>
      <c r="K155" s="58">
        <v>175</v>
      </c>
      <c r="L155" s="59">
        <f>SUM(I155*K155)</f>
        <v>0</v>
      </c>
    </row>
    <row r="156" ht="15" customHeight="1">
      <c r="A156" s="64"/>
      <c r="B156" s="85"/>
      <c r="C156" s="52"/>
      <c r="D156" t="s" s="53">
        <v>183</v>
      </c>
      <c r="E156" s="54"/>
      <c r="F156" s="55"/>
      <c r="G156" s="55"/>
      <c r="H156" s="56"/>
      <c r="I156" s="52"/>
      <c r="J156" t="s" s="57">
        <v>24</v>
      </c>
      <c r="K156" s="58">
        <v>175</v>
      </c>
      <c r="L156" s="59">
        <f>SUM(I156*K156)</f>
        <v>0</v>
      </c>
    </row>
    <row r="157" ht="15" customHeight="1">
      <c r="A157" s="64"/>
      <c r="B157" s="85"/>
      <c r="C157" s="52"/>
      <c r="D157" t="s" s="53">
        <v>184</v>
      </c>
      <c r="E157" s="54"/>
      <c r="F157" s="55"/>
      <c r="G157" s="55"/>
      <c r="H157" s="56"/>
      <c r="I157" s="52"/>
      <c r="J157" t="s" s="57">
        <v>24</v>
      </c>
      <c r="K157" s="58">
        <v>150</v>
      </c>
      <c r="L157" s="59">
        <f>SUM(I157*K157)</f>
        <v>0</v>
      </c>
    </row>
    <row r="158" ht="15" customHeight="1">
      <c r="A158" s="64"/>
      <c r="B158" s="85"/>
      <c r="C158" s="52"/>
      <c r="D158" t="s" s="53">
        <v>185</v>
      </c>
      <c r="E158" s="54"/>
      <c r="F158" s="55"/>
      <c r="G158" s="55"/>
      <c r="H158" s="56"/>
      <c r="I158" s="52"/>
      <c r="J158" t="s" s="57">
        <v>24</v>
      </c>
      <c r="K158" s="58">
        <v>700</v>
      </c>
      <c r="L158" s="59">
        <f>SUM(I158*K158)</f>
        <v>0</v>
      </c>
    </row>
    <row r="159" ht="15" customHeight="1">
      <c r="A159" s="64"/>
      <c r="B159" s="85"/>
      <c r="C159" s="52"/>
      <c r="D159" t="s" s="53">
        <v>186</v>
      </c>
      <c r="E159" s="54"/>
      <c r="F159" s="55"/>
      <c r="G159" s="55"/>
      <c r="H159" s="56"/>
      <c r="I159" s="52"/>
      <c r="J159" t="s" s="57">
        <v>24</v>
      </c>
      <c r="K159" s="58">
        <v>850</v>
      </c>
      <c r="L159" s="59">
        <f>SUM(I159*K159)</f>
        <v>0</v>
      </c>
    </row>
    <row r="160" ht="15" customHeight="1">
      <c r="A160" s="64"/>
      <c r="B160" s="85"/>
      <c r="C160" s="52"/>
      <c r="D160" t="s" s="53">
        <v>187</v>
      </c>
      <c r="E160" s="54"/>
      <c r="F160" s="55"/>
      <c r="G160" s="55"/>
      <c r="H160" s="56"/>
      <c r="I160" s="52"/>
      <c r="J160" t="s" s="57">
        <v>29</v>
      </c>
      <c r="K160" s="58">
        <v>3.75</v>
      </c>
      <c r="L160" s="59">
        <f>SUM(I160*K160)</f>
        <v>0</v>
      </c>
    </row>
    <row r="161" ht="15" customHeight="1">
      <c r="A161" s="64"/>
      <c r="B161" s="85"/>
      <c r="C161" s="52"/>
      <c r="D161" t="s" s="53">
        <v>188</v>
      </c>
      <c r="E161" s="54"/>
      <c r="F161" s="55"/>
      <c r="G161" s="55"/>
      <c r="H161" s="56"/>
      <c r="I161" s="52"/>
      <c r="J161" t="s" s="57">
        <v>29</v>
      </c>
      <c r="K161" s="58">
        <v>2.75</v>
      </c>
      <c r="L161" s="59">
        <f>SUM(I161*K161)</f>
        <v>0</v>
      </c>
    </row>
    <row r="162" ht="15" customHeight="1">
      <c r="A162" s="66"/>
      <c r="B162" s="86"/>
      <c r="C162" s="52"/>
      <c r="D162" t="s" s="53">
        <v>189</v>
      </c>
      <c r="E162" s="54"/>
      <c r="F162" s="55"/>
      <c r="G162" s="55"/>
      <c r="H162" s="56"/>
      <c r="I162" s="52"/>
      <c r="J162" t="s" s="57">
        <v>29</v>
      </c>
      <c r="K162" s="58">
        <v>17.5</v>
      </c>
      <c r="L162" s="59">
        <f>SUM(I162*K162)</f>
        <v>0</v>
      </c>
    </row>
    <row r="163" ht="15" customHeight="1">
      <c r="A163" t="s" s="68">
        <v>190</v>
      </c>
      <c r="B163" s="87"/>
      <c r="C163" s="52"/>
      <c r="D163" t="s" s="53">
        <v>191</v>
      </c>
      <c r="E163" s="54"/>
      <c r="F163" s="55"/>
      <c r="G163" s="55"/>
      <c r="H163" s="56"/>
      <c r="I163" s="52"/>
      <c r="J163" t="s" s="57">
        <v>192</v>
      </c>
      <c r="K163" s="58">
        <v>175</v>
      </c>
      <c r="L163" s="59">
        <f>SUM(I163*K163)</f>
        <v>0</v>
      </c>
    </row>
    <row r="164" ht="15" customHeight="1">
      <c r="A164" s="64"/>
      <c r="B164" s="85"/>
      <c r="C164" s="52"/>
      <c r="D164" t="s" s="53">
        <v>193</v>
      </c>
      <c r="E164" s="54"/>
      <c r="F164" s="55"/>
      <c r="G164" s="55"/>
      <c r="H164" s="56"/>
      <c r="I164" s="52"/>
      <c r="J164" t="s" s="57">
        <v>24</v>
      </c>
      <c r="K164" s="58">
        <v>250</v>
      </c>
      <c r="L164" s="59">
        <f>SUM(I164*K164)</f>
        <v>0</v>
      </c>
    </row>
    <row r="165" ht="15" customHeight="1">
      <c r="A165" s="64"/>
      <c r="B165" s="85"/>
      <c r="C165" s="52"/>
      <c r="D165" t="s" s="53">
        <v>194</v>
      </c>
      <c r="E165" s="54"/>
      <c r="F165" s="55"/>
      <c r="G165" s="55"/>
      <c r="H165" s="56"/>
      <c r="I165" s="52"/>
      <c r="J165" t="s" s="57">
        <v>24</v>
      </c>
      <c r="K165" s="58">
        <v>1000</v>
      </c>
      <c r="L165" s="59">
        <f>SUM(I165*K165)</f>
        <v>0</v>
      </c>
    </row>
    <row r="166" ht="15" customHeight="1">
      <c r="A166" s="64"/>
      <c r="B166" s="85"/>
      <c r="C166" s="52"/>
      <c r="D166" t="s" s="53">
        <v>195</v>
      </c>
      <c r="E166" s="54"/>
      <c r="F166" s="55"/>
      <c r="G166" s="55"/>
      <c r="H166" s="56"/>
      <c r="I166" s="52"/>
      <c r="J166" t="s" s="57">
        <v>19</v>
      </c>
      <c r="K166" s="58">
        <v>125</v>
      </c>
      <c r="L166" s="59">
        <f>SUM(I166*K166)</f>
        <v>0</v>
      </c>
    </row>
    <row r="167" ht="15" customHeight="1">
      <c r="A167" s="64"/>
      <c r="B167" s="85"/>
      <c r="C167" s="52"/>
      <c r="D167" t="s" s="53">
        <v>196</v>
      </c>
      <c r="E167" s="54"/>
      <c r="F167" s="55"/>
      <c r="G167" s="55"/>
      <c r="H167" s="56"/>
      <c r="I167" s="52"/>
      <c r="J167" t="s" s="57">
        <v>24</v>
      </c>
      <c r="K167" s="58">
        <v>500</v>
      </c>
      <c r="L167" s="59">
        <f>SUM(I167*K167)</f>
        <v>0</v>
      </c>
    </row>
    <row r="168" ht="15" customHeight="1">
      <c r="A168" s="66"/>
      <c r="B168" s="86"/>
      <c r="C168" s="52"/>
      <c r="D168" t="s" s="53">
        <v>197</v>
      </c>
      <c r="E168" s="54"/>
      <c r="F168" s="55"/>
      <c r="G168" s="55"/>
      <c r="H168" s="56"/>
      <c r="I168" s="52"/>
      <c r="J168" t="s" s="57">
        <v>24</v>
      </c>
      <c r="K168" s="58">
        <v>1000</v>
      </c>
      <c r="L168" s="59">
        <f>SUM(I168*K168)</f>
        <v>0</v>
      </c>
    </row>
    <row r="169" ht="15" customHeight="1">
      <c r="A169" t="s" s="68">
        <v>198</v>
      </c>
      <c r="B169" s="87"/>
      <c r="C169" s="52"/>
      <c r="D169" t="s" s="53">
        <v>199</v>
      </c>
      <c r="E169" s="54"/>
      <c r="F169" s="55"/>
      <c r="G169" s="55"/>
      <c r="H169" s="56"/>
      <c r="I169" s="52"/>
      <c r="J169" t="s" s="57">
        <v>29</v>
      </c>
      <c r="K169" s="58">
        <v>20</v>
      </c>
      <c r="L169" s="59">
        <f>SUM(I169*K169)</f>
        <v>0</v>
      </c>
    </row>
    <row r="170" ht="17" customHeight="1">
      <c r="A170" t="s" s="50">
        <v>20</v>
      </c>
      <c r="B170" s="85"/>
      <c r="C170" s="52"/>
      <c r="D170" t="s" s="53">
        <v>200</v>
      </c>
      <c r="E170" s="54"/>
      <c r="F170" s="55"/>
      <c r="G170" s="55"/>
      <c r="H170" s="56"/>
      <c r="I170" s="52"/>
      <c r="J170" t="s" s="57">
        <v>29</v>
      </c>
      <c r="K170" s="58">
        <v>10</v>
      </c>
      <c r="L170" s="59">
        <f>SUM(I170*K170)</f>
        <v>0</v>
      </c>
    </row>
    <row r="171" ht="15" customHeight="1">
      <c r="A171" s="60"/>
      <c r="B171" s="130"/>
      <c r="C171" s="52"/>
      <c r="D171" t="s" s="53">
        <v>201</v>
      </c>
      <c r="E171" s="54"/>
      <c r="F171" s="55"/>
      <c r="G171" s="55"/>
      <c r="H171" s="56"/>
      <c r="I171" s="52"/>
      <c r="J171" t="s" s="57">
        <v>29</v>
      </c>
      <c r="K171" s="58">
        <v>30</v>
      </c>
      <c r="L171" s="59">
        <f>SUM(I171*K171)</f>
        <v>0</v>
      </c>
    </row>
    <row r="172" ht="15" customHeight="1">
      <c r="A172" s="64"/>
      <c r="B172" s="85"/>
      <c r="C172" s="52"/>
      <c r="D172" t="s" s="53">
        <v>202</v>
      </c>
      <c r="E172" s="54"/>
      <c r="F172" s="55"/>
      <c r="G172" s="55"/>
      <c r="H172" s="56"/>
      <c r="I172" s="52"/>
      <c r="J172" t="s" s="57">
        <v>19</v>
      </c>
      <c r="K172" s="58">
        <v>4</v>
      </c>
      <c r="L172" s="59">
        <f>SUM(I172*K172)</f>
        <v>0</v>
      </c>
    </row>
    <row r="173" ht="15" customHeight="1">
      <c r="A173" s="64"/>
      <c r="B173" s="85"/>
      <c r="C173" s="52"/>
      <c r="D173" t="s" s="53">
        <v>203</v>
      </c>
      <c r="E173" s="54"/>
      <c r="F173" s="55"/>
      <c r="G173" s="55"/>
      <c r="H173" s="56"/>
      <c r="I173" s="52"/>
      <c r="J173" t="s" s="57">
        <v>29</v>
      </c>
      <c r="K173" s="58">
        <v>100</v>
      </c>
      <c r="L173" s="59">
        <f>SUM(I173*K173)</f>
        <v>0</v>
      </c>
    </row>
    <row r="174" ht="15" customHeight="1">
      <c r="A174" s="64"/>
      <c r="B174" s="85"/>
      <c r="C174" s="52"/>
      <c r="D174" t="s" s="53">
        <v>204</v>
      </c>
      <c r="E174" s="54"/>
      <c r="F174" s="55"/>
      <c r="G174" s="55"/>
      <c r="H174" s="56"/>
      <c r="I174" s="52"/>
      <c r="J174" t="s" s="57">
        <v>24</v>
      </c>
      <c r="K174" s="58">
        <v>10000</v>
      </c>
      <c r="L174" s="59">
        <f>SUM(I174*K174)</f>
        <v>0</v>
      </c>
    </row>
    <row r="175" ht="15" customHeight="1">
      <c r="A175" s="64"/>
      <c r="B175" s="85"/>
      <c r="C175" s="52"/>
      <c r="D175" t="s" s="53">
        <v>205</v>
      </c>
      <c r="E175" s="54"/>
      <c r="F175" s="55"/>
      <c r="G175" s="55"/>
      <c r="H175" s="56"/>
      <c r="I175" s="52"/>
      <c r="J175" t="s" s="57">
        <v>24</v>
      </c>
      <c r="K175" s="58">
        <v>500</v>
      </c>
      <c r="L175" s="59">
        <f>SUM(I175*K175)</f>
        <v>0</v>
      </c>
    </row>
    <row r="176" ht="15" customHeight="1">
      <c r="A176" s="64"/>
      <c r="B176" s="85"/>
      <c r="C176" s="52"/>
      <c r="D176" t="s" s="53">
        <v>206</v>
      </c>
      <c r="E176" s="54"/>
      <c r="F176" s="55"/>
      <c r="G176" s="55"/>
      <c r="H176" s="56"/>
      <c r="I176" s="52"/>
      <c r="J176" t="s" s="57">
        <v>24</v>
      </c>
      <c r="K176" s="58">
        <v>500</v>
      </c>
      <c r="L176" s="59">
        <f>SUM(I176*K176)</f>
        <v>0</v>
      </c>
    </row>
    <row r="177" ht="15" customHeight="1">
      <c r="A177" s="66"/>
      <c r="B177" s="86"/>
      <c r="C177" s="52"/>
      <c r="D177" t="s" s="53">
        <v>207</v>
      </c>
      <c r="E177" s="54"/>
      <c r="F177" s="55"/>
      <c r="G177" s="55"/>
      <c r="H177" s="56"/>
      <c r="I177" s="52"/>
      <c r="J177" t="s" s="57">
        <v>24</v>
      </c>
      <c r="K177" s="58">
        <v>850</v>
      </c>
      <c r="L177" s="59">
        <f>SUM(I177*K177)</f>
        <v>0</v>
      </c>
    </row>
    <row r="178" ht="15.75" customHeight="1">
      <c r="A178" s="91"/>
      <c r="B178" s="92"/>
      <c r="C178" s="20"/>
      <c r="D178" s="92"/>
      <c r="E178" s="20"/>
      <c r="F178" s="20"/>
      <c r="G178" s="93"/>
      <c r="H178" s="20"/>
      <c r="I178" s="20"/>
      <c r="J178" s="20"/>
      <c r="K178" s="20"/>
      <c r="L178" s="143"/>
    </row>
    <row r="179" ht="22.5" customHeight="1">
      <c r="A179" t="s" s="97">
        <v>208</v>
      </c>
      <c r="B179" s="98"/>
      <c r="C179" s="99"/>
      <c r="D179" s="99"/>
      <c r="E179" s="99"/>
      <c r="F179" s="99"/>
      <c r="G179" s="99"/>
      <c r="H179" s="99"/>
      <c r="I179" s="99"/>
      <c r="J179" s="99"/>
      <c r="K179" s="99"/>
      <c r="L179" s="144"/>
    </row>
    <row r="180" ht="15.75" customHeight="1">
      <c r="A180" s="102"/>
      <c r="B180" s="11"/>
      <c r="C180" s="12"/>
      <c r="D180" s="12"/>
      <c r="E180" s="12"/>
      <c r="F180" s="12"/>
      <c r="G180" s="12"/>
      <c r="H180" s="12"/>
      <c r="I180" s="12"/>
      <c r="J180" s="12"/>
      <c r="K180" s="12"/>
      <c r="L180" s="103"/>
    </row>
    <row r="181" ht="15.75" customHeight="1">
      <c r="A181" s="104"/>
      <c r="B181" s="54"/>
      <c r="C181" s="55"/>
      <c r="D181" s="55"/>
      <c r="E181" s="55"/>
      <c r="F181" s="55"/>
      <c r="G181" s="55"/>
      <c r="H181" s="55"/>
      <c r="I181" s="55"/>
      <c r="J181" s="55"/>
      <c r="K181" s="55"/>
      <c r="L181" s="105"/>
    </row>
    <row r="182" ht="15.75" customHeight="1">
      <c r="A182" s="104"/>
      <c r="B182" s="54"/>
      <c r="C182" s="55"/>
      <c r="D182" s="55"/>
      <c r="E182" s="55"/>
      <c r="F182" s="55"/>
      <c r="G182" s="55"/>
      <c r="H182" s="55"/>
      <c r="I182" s="55"/>
      <c r="J182" s="55"/>
      <c r="K182" s="55"/>
      <c r="L182" s="105"/>
    </row>
    <row r="183" ht="15.75" customHeight="1">
      <c r="A183" s="104"/>
      <c r="B183" s="54"/>
      <c r="C183" s="55"/>
      <c r="D183" s="55"/>
      <c r="E183" s="55"/>
      <c r="F183" s="55"/>
      <c r="G183" s="55"/>
      <c r="H183" s="55"/>
      <c r="I183" s="55"/>
      <c r="J183" s="55"/>
      <c r="K183" s="55"/>
      <c r="L183" s="105"/>
    </row>
    <row r="184" ht="15.75" customHeight="1">
      <c r="A184" s="104"/>
      <c r="B184" s="54"/>
      <c r="C184" s="55"/>
      <c r="D184" s="55"/>
      <c r="E184" s="55"/>
      <c r="F184" s="55"/>
      <c r="G184" s="55"/>
      <c r="H184" s="55"/>
      <c r="I184" s="55"/>
      <c r="J184" s="55"/>
      <c r="K184" s="55"/>
      <c r="L184" s="105"/>
    </row>
    <row r="185" ht="16.5" customHeight="1">
      <c r="A185" s="106"/>
      <c r="B185" s="77"/>
      <c r="C185" s="24"/>
      <c r="D185" s="24"/>
      <c r="E185" s="24"/>
      <c r="F185" s="24"/>
      <c r="G185" s="24"/>
      <c r="H185" s="24"/>
      <c r="I185" s="24"/>
      <c r="J185" s="24"/>
      <c r="K185" s="24"/>
      <c r="L185" s="26"/>
    </row>
    <row r="186" ht="24.75" customHeight="1">
      <c r="A186" t="s" s="82">
        <v>209</v>
      </c>
      <c r="B186" s="83"/>
      <c r="C186" s="29"/>
      <c r="D186" s="29"/>
      <c r="E186" s="28"/>
      <c r="F186" s="28"/>
      <c r="G186" s="28"/>
      <c r="H186" s="28"/>
      <c r="I186" s="29"/>
      <c r="J186" s="29"/>
      <c r="K186" s="29"/>
      <c r="L186" s="30"/>
    </row>
    <row r="187" ht="15.75" customHeight="1">
      <c r="A187" t="s" s="31">
        <v>9</v>
      </c>
      <c r="B187" s="32"/>
      <c r="C187" t="s" s="33">
        <v>10</v>
      </c>
      <c r="D187" t="s" s="33">
        <v>11</v>
      </c>
      <c r="E187" s="34"/>
      <c r="F187" s="35"/>
      <c r="G187" s="35"/>
      <c r="H187" s="36"/>
      <c r="I187" t="s" s="33">
        <v>12</v>
      </c>
      <c r="J187" t="s" s="33">
        <v>13</v>
      </c>
      <c r="K187" t="s" s="33">
        <v>14</v>
      </c>
      <c r="L187" t="s" s="37">
        <v>15</v>
      </c>
    </row>
    <row r="188" ht="15" customHeight="1">
      <c r="A188" t="s" s="38">
        <v>210</v>
      </c>
      <c r="B188" s="84"/>
      <c r="C188" s="46"/>
      <c r="D188" t="s" s="42">
        <v>211</v>
      </c>
      <c r="E188" s="43"/>
      <c r="F188" s="44"/>
      <c r="G188" s="44"/>
      <c r="H188" s="45"/>
      <c r="I188" s="46"/>
      <c r="J188" t="s" s="47">
        <v>24</v>
      </c>
      <c r="K188" s="48">
        <v>6000</v>
      </c>
      <c r="L188" s="49">
        <f>SUM(I188*K188)</f>
        <v>0</v>
      </c>
    </row>
    <row r="189" ht="15" customHeight="1">
      <c r="A189" s="64"/>
      <c r="B189" s="85"/>
      <c r="C189" s="52"/>
      <c r="D189" t="s" s="53">
        <v>212</v>
      </c>
      <c r="E189" s="54"/>
      <c r="F189" s="55"/>
      <c r="G189" s="55"/>
      <c r="H189" s="56"/>
      <c r="I189" s="52"/>
      <c r="J189" t="s" s="57">
        <v>24</v>
      </c>
      <c r="K189" s="58">
        <v>4000</v>
      </c>
      <c r="L189" s="59">
        <f>SUM(I189*K189)</f>
        <v>0</v>
      </c>
    </row>
    <row r="190" ht="15" customHeight="1">
      <c r="A190" s="64"/>
      <c r="B190" s="85"/>
      <c r="C190" s="52"/>
      <c r="D190" t="s" s="53">
        <v>213</v>
      </c>
      <c r="E190" s="54"/>
      <c r="F190" s="55"/>
      <c r="G190" s="55"/>
      <c r="H190" s="56"/>
      <c r="I190" s="52"/>
      <c r="J190" t="s" s="57">
        <v>24</v>
      </c>
      <c r="K190" s="58">
        <v>1700</v>
      </c>
      <c r="L190" s="59">
        <f>SUM(I190*K190)</f>
        <v>0</v>
      </c>
    </row>
    <row r="191" ht="15" customHeight="1">
      <c r="A191" s="64"/>
      <c r="B191" s="85"/>
      <c r="C191" s="52"/>
      <c r="D191" t="s" s="53">
        <v>214</v>
      </c>
      <c r="E191" s="54"/>
      <c r="F191" s="55"/>
      <c r="G191" s="55"/>
      <c r="H191" s="56"/>
      <c r="I191" s="52"/>
      <c r="J191" t="s" s="57">
        <v>24</v>
      </c>
      <c r="K191" s="58">
        <v>2000</v>
      </c>
      <c r="L191" s="59">
        <f>SUM(I191*K191)</f>
        <v>0</v>
      </c>
    </row>
    <row r="192" ht="15" customHeight="1">
      <c r="A192" s="64"/>
      <c r="B192" s="85"/>
      <c r="C192" s="52"/>
      <c r="D192" t="s" s="53">
        <v>215</v>
      </c>
      <c r="E192" s="54"/>
      <c r="F192" s="55"/>
      <c r="G192" s="55"/>
      <c r="H192" s="56"/>
      <c r="I192" s="52"/>
      <c r="J192" t="s" s="57">
        <v>24</v>
      </c>
      <c r="K192" s="58">
        <v>2300</v>
      </c>
      <c r="L192" s="59">
        <f>SUM(I192*K192)</f>
        <v>0</v>
      </c>
    </row>
    <row r="193" ht="15" customHeight="1">
      <c r="A193" s="64"/>
      <c r="B193" s="85"/>
      <c r="C193" s="52"/>
      <c r="D193" t="s" s="53">
        <v>216</v>
      </c>
      <c r="E193" s="54"/>
      <c r="F193" s="55"/>
      <c r="G193" s="55"/>
      <c r="H193" s="56"/>
      <c r="I193" s="52"/>
      <c r="J193" t="s" s="57">
        <v>24</v>
      </c>
      <c r="K193" s="58">
        <v>6500</v>
      </c>
      <c r="L193" s="59">
        <f>SUM(I193*K193)</f>
        <v>0</v>
      </c>
    </row>
    <row r="194" ht="15" customHeight="1">
      <c r="A194" s="64"/>
      <c r="B194" s="85"/>
      <c r="C194" s="52"/>
      <c r="D194" t="s" s="53">
        <v>217</v>
      </c>
      <c r="E194" s="54"/>
      <c r="F194" s="55"/>
      <c r="G194" s="55"/>
      <c r="H194" s="56"/>
      <c r="I194" s="52"/>
      <c r="J194" t="s" s="57">
        <v>24</v>
      </c>
      <c r="K194" s="58">
        <v>3000</v>
      </c>
      <c r="L194" s="59">
        <f>SUM(I194*K194)</f>
        <v>0</v>
      </c>
    </row>
    <row r="195" ht="15" customHeight="1">
      <c r="A195" s="64"/>
      <c r="B195" s="85"/>
      <c r="C195" s="52"/>
      <c r="D195" t="s" s="53">
        <v>218</v>
      </c>
      <c r="E195" s="54"/>
      <c r="F195" s="55"/>
      <c r="G195" s="55"/>
      <c r="H195" s="56"/>
      <c r="I195" s="52"/>
      <c r="J195" t="s" s="57">
        <v>24</v>
      </c>
      <c r="K195" s="58">
        <v>600</v>
      </c>
      <c r="L195" s="59">
        <f>SUM(I195*K195)</f>
        <v>0</v>
      </c>
    </row>
    <row r="196" ht="15" customHeight="1">
      <c r="A196" s="66"/>
      <c r="B196" s="86"/>
      <c r="C196" s="52"/>
      <c r="D196" t="s" s="53">
        <v>219</v>
      </c>
      <c r="E196" s="54"/>
      <c r="F196" s="55"/>
      <c r="G196" s="55"/>
      <c r="H196" s="56"/>
      <c r="I196" s="52"/>
      <c r="J196" t="s" s="57">
        <v>24</v>
      </c>
      <c r="K196" s="58">
        <v>500</v>
      </c>
      <c r="L196" s="59">
        <f>SUM(I196*K196)</f>
        <v>0</v>
      </c>
    </row>
    <row r="197" ht="15" customHeight="1">
      <c r="A197" t="s" s="68">
        <v>220</v>
      </c>
      <c r="B197" s="87"/>
      <c r="C197" s="52"/>
      <c r="D197" t="s" s="53">
        <v>221</v>
      </c>
      <c r="E197" s="54"/>
      <c r="F197" s="55"/>
      <c r="G197" s="55"/>
      <c r="H197" s="56"/>
      <c r="I197" s="52"/>
      <c r="J197" t="s" s="57">
        <v>24</v>
      </c>
      <c r="K197" s="58">
        <v>7000</v>
      </c>
      <c r="L197" s="59">
        <f>SUM(I197*K197)</f>
        <v>0</v>
      </c>
    </row>
    <row r="198" ht="15" customHeight="1">
      <c r="A198" s="64"/>
      <c r="B198" s="85"/>
      <c r="C198" s="52"/>
      <c r="D198" t="s" s="53">
        <v>222</v>
      </c>
      <c r="E198" s="54"/>
      <c r="F198" s="55"/>
      <c r="G198" s="55"/>
      <c r="H198" s="56"/>
      <c r="I198" s="52"/>
      <c r="J198" t="s" s="57">
        <v>24</v>
      </c>
      <c r="K198" s="58">
        <v>1500</v>
      </c>
      <c r="L198" s="59">
        <f>SUM(I198*K198)</f>
        <v>0</v>
      </c>
    </row>
    <row r="199" ht="15" customHeight="1">
      <c r="A199" s="66"/>
      <c r="B199" s="86"/>
      <c r="C199" s="52"/>
      <c r="D199" t="s" s="53">
        <v>223</v>
      </c>
      <c r="E199" s="54"/>
      <c r="F199" s="55"/>
      <c r="G199" s="55"/>
      <c r="H199" s="56"/>
      <c r="I199" s="52"/>
      <c r="J199" t="s" s="57">
        <v>24</v>
      </c>
      <c r="K199" s="58">
        <v>600</v>
      </c>
      <c r="L199" s="59">
        <f>SUM(I199*K199)</f>
        <v>0</v>
      </c>
    </row>
    <row r="200" ht="15" customHeight="1">
      <c r="A200" t="s" s="68">
        <v>224</v>
      </c>
      <c r="B200" s="87"/>
      <c r="C200" s="52"/>
      <c r="D200" t="s" s="53">
        <v>225</v>
      </c>
      <c r="E200" s="54"/>
      <c r="F200" s="55"/>
      <c r="G200" s="55"/>
      <c r="H200" s="56"/>
      <c r="I200" s="52"/>
      <c r="J200" t="s" s="57">
        <v>24</v>
      </c>
      <c r="K200" s="58">
        <v>7000</v>
      </c>
      <c r="L200" s="59">
        <f>SUM(I200*K200)</f>
        <v>0</v>
      </c>
    </row>
    <row r="201" ht="15" customHeight="1">
      <c r="A201" s="64"/>
      <c r="B201" s="85"/>
      <c r="C201" s="52"/>
      <c r="D201" t="s" s="53">
        <v>226</v>
      </c>
      <c r="E201" s="54"/>
      <c r="F201" s="55"/>
      <c r="G201" s="55"/>
      <c r="H201" s="56"/>
      <c r="I201" s="52"/>
      <c r="J201" t="s" s="57">
        <v>24</v>
      </c>
      <c r="K201" s="58">
        <v>3000</v>
      </c>
      <c r="L201" s="59">
        <f>SUM(I201*K201)</f>
        <v>0</v>
      </c>
    </row>
    <row r="202" ht="15" customHeight="1">
      <c r="A202" s="64"/>
      <c r="B202" s="85"/>
      <c r="C202" s="52"/>
      <c r="D202" t="s" s="53">
        <v>227</v>
      </c>
      <c r="E202" s="54"/>
      <c r="F202" s="55"/>
      <c r="G202" s="55"/>
      <c r="H202" s="56"/>
      <c r="I202" s="52"/>
      <c r="J202" t="s" s="57">
        <v>24</v>
      </c>
      <c r="K202" s="58">
        <v>2000</v>
      </c>
      <c r="L202" s="59">
        <f>SUM(I202*K202)</f>
        <v>0</v>
      </c>
    </row>
    <row r="203" ht="15.75" customHeight="1">
      <c r="A203" s="73"/>
      <c r="B203" s="138"/>
      <c r="C203" s="75"/>
      <c r="D203" t="s" s="76">
        <v>228</v>
      </c>
      <c r="E203" s="77"/>
      <c r="F203" s="24"/>
      <c r="G203" s="24"/>
      <c r="H203" s="78"/>
      <c r="I203" s="75"/>
      <c r="J203" t="s" s="79">
        <v>24</v>
      </c>
      <c r="K203" s="80">
        <v>2000</v>
      </c>
      <c r="L203" s="81">
        <f>SUM(I203*K203)</f>
        <v>0</v>
      </c>
    </row>
    <row r="204" ht="15.75" customHeight="1">
      <c r="A204" s="145"/>
      <c r="B204" s="146"/>
      <c r="C204" s="147"/>
      <c r="D204" s="146"/>
      <c r="E204" s="147"/>
      <c r="F204" s="147"/>
      <c r="G204" s="148"/>
      <c r="H204" s="147"/>
      <c r="I204" s="147"/>
      <c r="J204" s="147"/>
      <c r="K204" s="147"/>
      <c r="L204" s="149"/>
    </row>
    <row r="205" ht="24.75" customHeight="1">
      <c r="A205" t="s" s="150">
        <v>229</v>
      </c>
      <c r="B205" s="98"/>
      <c r="C205" s="151"/>
      <c r="D205" s="151"/>
      <c r="E205" s="99"/>
      <c r="F205" s="99"/>
      <c r="G205" s="99"/>
      <c r="H205" s="99"/>
      <c r="I205" s="151"/>
      <c r="J205" s="151"/>
      <c r="K205" s="151"/>
      <c r="L205" s="152"/>
    </row>
    <row r="206" ht="15.75" customHeight="1">
      <c r="A206" t="s" s="31">
        <v>9</v>
      </c>
      <c r="B206" s="32"/>
      <c r="C206" t="s" s="33">
        <v>10</v>
      </c>
      <c r="D206" t="s" s="33">
        <v>11</v>
      </c>
      <c r="E206" s="34"/>
      <c r="F206" s="35"/>
      <c r="G206" s="35"/>
      <c r="H206" s="36"/>
      <c r="I206" t="s" s="33">
        <v>12</v>
      </c>
      <c r="J206" t="s" s="33">
        <v>13</v>
      </c>
      <c r="K206" t="s" s="33">
        <v>14</v>
      </c>
      <c r="L206" t="s" s="37">
        <v>15</v>
      </c>
    </row>
    <row r="207" ht="15" customHeight="1">
      <c r="A207" t="s" s="38">
        <v>230</v>
      </c>
      <c r="B207" s="84"/>
      <c r="C207" s="46"/>
      <c r="D207" t="s" s="42">
        <v>231</v>
      </c>
      <c r="E207" s="43"/>
      <c r="F207" s="44"/>
      <c r="G207" s="44"/>
      <c r="H207" s="45"/>
      <c r="I207" s="46"/>
      <c r="J207" t="s" s="47">
        <v>24</v>
      </c>
      <c r="K207" s="48">
        <v>500</v>
      </c>
      <c r="L207" s="49">
        <f>SUM(I207*K207)</f>
        <v>0</v>
      </c>
    </row>
    <row r="208" ht="15" customHeight="1">
      <c r="A208" s="66"/>
      <c r="B208" s="86"/>
      <c r="C208" s="52"/>
      <c r="D208" t="s" s="53">
        <v>232</v>
      </c>
      <c r="E208" s="54"/>
      <c r="F208" s="55"/>
      <c r="G208" s="55"/>
      <c r="H208" s="56"/>
      <c r="I208" s="52"/>
      <c r="J208" t="s" s="57">
        <v>24</v>
      </c>
      <c r="K208" s="58">
        <v>500</v>
      </c>
      <c r="L208" s="59">
        <f>SUM(I208*K208)</f>
        <v>0</v>
      </c>
    </row>
    <row r="209" ht="15" customHeight="1">
      <c r="A209" t="s" s="68">
        <v>233</v>
      </c>
      <c r="B209" s="87"/>
      <c r="C209" s="52"/>
      <c r="D209" t="s" s="53">
        <v>234</v>
      </c>
      <c r="E209" s="54"/>
      <c r="F209" s="55"/>
      <c r="G209" s="55"/>
      <c r="H209" s="56"/>
      <c r="I209" s="52"/>
      <c r="J209" t="s" s="57">
        <v>42</v>
      </c>
      <c r="K209" s="58">
        <v>1000</v>
      </c>
      <c r="L209" s="59">
        <f>SUM(I209*K209)</f>
        <v>0</v>
      </c>
    </row>
    <row r="210" ht="17" customHeight="1">
      <c r="A210" t="s" s="50">
        <v>20</v>
      </c>
      <c r="B210" s="85"/>
      <c r="C210" s="52"/>
      <c r="D210" t="s" s="53">
        <v>235</v>
      </c>
      <c r="E210" s="54"/>
      <c r="F210" s="55"/>
      <c r="G210" s="55"/>
      <c r="H210" s="56"/>
      <c r="I210" s="52"/>
      <c r="J210" t="s" s="57">
        <v>42</v>
      </c>
      <c r="K210" s="58">
        <v>2000</v>
      </c>
      <c r="L210" s="59">
        <f>SUM(I210*K210)</f>
        <v>0</v>
      </c>
    </row>
    <row r="211" ht="15" customHeight="1">
      <c r="A211" s="89"/>
      <c r="B211" s="90"/>
      <c r="C211" s="52"/>
      <c r="D211" t="s" s="53">
        <v>236</v>
      </c>
      <c r="E211" s="54"/>
      <c r="F211" s="55"/>
      <c r="G211" s="55"/>
      <c r="H211" s="56"/>
      <c r="I211" s="52"/>
      <c r="J211" t="s" s="57">
        <v>42</v>
      </c>
      <c r="K211" s="58">
        <v>1500</v>
      </c>
      <c r="L211" s="59">
        <f>SUM(I211*K211)</f>
        <v>0</v>
      </c>
    </row>
    <row r="212" ht="15" customHeight="1">
      <c r="A212" t="s" s="68">
        <v>237</v>
      </c>
      <c r="B212" s="87"/>
      <c r="C212" s="52"/>
      <c r="D212" t="s" s="53">
        <v>238</v>
      </c>
      <c r="E212" s="54"/>
      <c r="F212" s="55"/>
      <c r="G212" s="55"/>
      <c r="H212" s="56"/>
      <c r="I212" s="52"/>
      <c r="J212" t="s" s="57">
        <v>24</v>
      </c>
      <c r="K212" s="58">
        <v>1500</v>
      </c>
      <c r="L212" s="59">
        <f>SUM(I212*K212)</f>
        <v>0</v>
      </c>
    </row>
    <row r="213" ht="17" customHeight="1">
      <c r="A213" t="s" s="50">
        <v>20</v>
      </c>
      <c r="B213" s="85"/>
      <c r="C213" s="52"/>
      <c r="D213" t="s" s="53">
        <v>239</v>
      </c>
      <c r="E213" s="54"/>
      <c r="F213" s="55"/>
      <c r="G213" s="55"/>
      <c r="H213" s="56"/>
      <c r="I213" s="52"/>
      <c r="J213" t="s" s="57">
        <v>24</v>
      </c>
      <c r="K213" s="58">
        <v>5000</v>
      </c>
      <c r="L213" s="59">
        <f>SUM(I213*K213)</f>
        <v>0</v>
      </c>
    </row>
    <row r="214" ht="15" customHeight="1">
      <c r="A214" s="60"/>
      <c r="B214" s="130"/>
      <c r="C214" s="52"/>
      <c r="D214" t="s" s="53">
        <v>240</v>
      </c>
      <c r="E214" s="54"/>
      <c r="F214" s="55"/>
      <c r="G214" s="55"/>
      <c r="H214" s="56"/>
      <c r="I214" s="52"/>
      <c r="J214" t="s" s="57">
        <v>24</v>
      </c>
      <c r="K214" s="58">
        <v>600</v>
      </c>
      <c r="L214" s="59">
        <f>SUM(I214*K214)</f>
        <v>0</v>
      </c>
    </row>
    <row r="215" ht="15" customHeight="1">
      <c r="A215" s="64"/>
      <c r="B215" s="85"/>
      <c r="C215" s="52"/>
      <c r="D215" t="s" s="53">
        <v>241</v>
      </c>
      <c r="E215" s="54"/>
      <c r="F215" s="55"/>
      <c r="G215" s="55"/>
      <c r="H215" s="56"/>
      <c r="I215" s="52"/>
      <c r="J215" t="s" s="57">
        <v>24</v>
      </c>
      <c r="K215" s="58">
        <v>750</v>
      </c>
      <c r="L215" s="59">
        <f>SUM(I215*K215)</f>
        <v>0</v>
      </c>
    </row>
    <row r="216" ht="15" customHeight="1">
      <c r="A216" s="64"/>
      <c r="B216" s="85"/>
      <c r="C216" s="52"/>
      <c r="D216" t="s" s="53">
        <v>242</v>
      </c>
      <c r="E216" s="54"/>
      <c r="F216" s="55"/>
      <c r="G216" s="55"/>
      <c r="H216" s="56"/>
      <c r="I216" s="52"/>
      <c r="J216" t="s" s="57">
        <v>24</v>
      </c>
      <c r="K216" s="58">
        <v>1500</v>
      </c>
      <c r="L216" s="59">
        <f>SUM(I216*K216)</f>
        <v>0</v>
      </c>
    </row>
    <row r="217" ht="15" customHeight="1">
      <c r="A217" s="64"/>
      <c r="B217" s="85"/>
      <c r="C217" s="52"/>
      <c r="D217" t="s" s="53">
        <v>243</v>
      </c>
      <c r="E217" s="54"/>
      <c r="F217" s="55"/>
      <c r="G217" s="55"/>
      <c r="H217" s="56"/>
      <c r="I217" s="52"/>
      <c r="J217" t="s" s="57">
        <v>24</v>
      </c>
      <c r="K217" s="58">
        <v>5000</v>
      </c>
      <c r="L217" s="59">
        <f>SUM(I217*K217)</f>
        <v>0</v>
      </c>
    </row>
    <row r="218" ht="15" customHeight="1">
      <c r="A218" s="66"/>
      <c r="B218" s="86"/>
      <c r="C218" s="52"/>
      <c r="D218" t="s" s="53">
        <v>244</v>
      </c>
      <c r="E218" s="54"/>
      <c r="F218" s="55"/>
      <c r="G218" s="55"/>
      <c r="H218" s="56"/>
      <c r="I218" s="52"/>
      <c r="J218" t="s" s="57">
        <v>24</v>
      </c>
      <c r="K218" s="58">
        <v>600</v>
      </c>
      <c r="L218" s="59">
        <f>SUM(I218*K218)</f>
        <v>0</v>
      </c>
    </row>
    <row r="219" ht="15" customHeight="1">
      <c r="A219" t="s" s="68">
        <v>245</v>
      </c>
      <c r="B219" s="87"/>
      <c r="C219" s="52"/>
      <c r="D219" s="135"/>
      <c r="E219" s="54"/>
      <c r="F219" s="55"/>
      <c r="G219" s="55"/>
      <c r="H219" s="56"/>
      <c r="I219" s="52"/>
      <c r="J219" s="153"/>
      <c r="K219" s="58"/>
      <c r="L219" s="59">
        <f>SUM(I219*K219)</f>
        <v>0</v>
      </c>
    </row>
    <row r="220" ht="17" customHeight="1">
      <c r="A220" t="s" s="50">
        <v>246</v>
      </c>
      <c r="B220" s="85"/>
      <c r="C220" s="52"/>
      <c r="D220" s="135"/>
      <c r="E220" s="54"/>
      <c r="F220" s="55"/>
      <c r="G220" s="55"/>
      <c r="H220" s="56"/>
      <c r="I220" s="52"/>
      <c r="J220" s="153"/>
      <c r="K220" s="58"/>
      <c r="L220" s="59">
        <f>SUM(I220*K220)</f>
        <v>0</v>
      </c>
    </row>
    <row r="221" ht="15" customHeight="1">
      <c r="A221" s="60"/>
      <c r="B221" s="61"/>
      <c r="C221" s="52"/>
      <c r="D221" s="135"/>
      <c r="E221" s="54"/>
      <c r="F221" s="55"/>
      <c r="G221" s="55"/>
      <c r="H221" s="56"/>
      <c r="I221" s="52"/>
      <c r="J221" s="153"/>
      <c r="K221" s="58"/>
      <c r="L221" s="59">
        <f>SUM(I221*K221)</f>
        <v>0</v>
      </c>
    </row>
    <row r="222" ht="15" customHeight="1">
      <c r="A222" s="66"/>
      <c r="B222" s="67"/>
      <c r="C222" s="52"/>
      <c r="D222" s="135"/>
      <c r="E222" s="54"/>
      <c r="F222" s="55"/>
      <c r="G222" s="55"/>
      <c r="H222" s="56"/>
      <c r="I222" s="52"/>
      <c r="J222" s="153"/>
      <c r="K222" s="58"/>
      <c r="L222" s="59">
        <f>SUM(I222*K222)</f>
        <v>0</v>
      </c>
    </row>
    <row r="223" ht="18.75" customHeight="1">
      <c r="A223" s="154"/>
      <c r="B223" s="155"/>
      <c r="C223" s="140"/>
      <c r="D223" s="155"/>
      <c r="E223" s="140"/>
      <c r="F223" s="140"/>
      <c r="G223" s="140"/>
      <c r="H223" s="140"/>
      <c r="I223" s="156"/>
      <c r="J223" t="s" s="157">
        <v>247</v>
      </c>
      <c r="K223" s="158">
        <f>SUM(L8:L41,L44:L76,L91:L138,L141:L177,L188:L203,L207:L222)</f>
        <v>0</v>
      </c>
      <c r="L223" s="22"/>
    </row>
    <row r="224" ht="15" customHeight="1">
      <c r="A224" t="s" s="159">
        <v>248</v>
      </c>
      <c r="B224" s="160"/>
      <c r="C224" s="52"/>
      <c r="D224" t="s" s="53">
        <v>249</v>
      </c>
      <c r="E224" s="54"/>
      <c r="F224" s="55"/>
      <c r="G224" s="55"/>
      <c r="H224" s="56"/>
      <c r="I224" s="52"/>
      <c r="J224" t="s" s="57">
        <v>24</v>
      </c>
      <c r="K224" s="58">
        <v>2000</v>
      </c>
      <c r="L224" s="59">
        <f>SUM(I224*K224)</f>
        <v>0</v>
      </c>
    </row>
    <row r="225" ht="15.75" customHeight="1">
      <c r="A225" t="s" s="161">
        <v>250</v>
      </c>
      <c r="B225" s="162"/>
      <c r="C225" s="111"/>
      <c r="D225" t="s" s="112">
        <v>251</v>
      </c>
      <c r="E225" s="113"/>
      <c r="F225" s="114"/>
      <c r="G225" s="114"/>
      <c r="H225" s="115"/>
      <c r="I225" s="111"/>
      <c r="J225" t="s" s="116">
        <v>252</v>
      </c>
      <c r="K225" s="117">
        <f>SUM(K223)</f>
        <v>0</v>
      </c>
      <c r="L225" t="s" s="163">
        <f>IF(I225&gt;0,K223*(I225/100)," ")</f>
        <v>253</v>
      </c>
    </row>
    <row r="226" ht="21.75" customHeight="1">
      <c r="A226" s="164"/>
      <c r="B226" s="165"/>
      <c r="C226" s="166"/>
      <c r="D226" s="166"/>
      <c r="E226" s="166"/>
      <c r="F226" s="166"/>
      <c r="G226" s="166"/>
      <c r="H226" s="166"/>
      <c r="I226" t="s" s="167">
        <v>254</v>
      </c>
      <c r="J226" s="168"/>
      <c r="K226" s="169">
        <f>SUM(K223,L224:L225)</f>
        <v>0</v>
      </c>
      <c r="L226" s="170"/>
    </row>
    <row r="227" ht="16.5" customHeight="1">
      <c r="A227" s="91"/>
      <c r="B227" s="92"/>
      <c r="C227" s="20"/>
      <c r="D227" s="92"/>
      <c r="E227" s="20"/>
      <c r="F227" s="20"/>
      <c r="G227" s="93"/>
      <c r="H227" s="20"/>
      <c r="I227" s="20"/>
      <c r="J227" s="20"/>
      <c r="K227" s="20"/>
      <c r="L227" s="143"/>
    </row>
    <row r="228" ht="22.5" customHeight="1">
      <c r="A228" t="s" s="97">
        <v>255</v>
      </c>
      <c r="B228" s="98"/>
      <c r="C228" s="99"/>
      <c r="D228" s="99"/>
      <c r="E228" s="99"/>
      <c r="F228" s="99"/>
      <c r="G228" s="99"/>
      <c r="H228" s="99"/>
      <c r="I228" s="99"/>
      <c r="J228" s="99"/>
      <c r="K228" s="99"/>
      <c r="L228" s="144"/>
    </row>
    <row r="229" ht="15.75" customHeight="1">
      <c r="A229" s="102"/>
      <c r="B229" s="11"/>
      <c r="C229" s="12"/>
      <c r="D229" s="12"/>
      <c r="E229" s="12"/>
      <c r="F229" s="12"/>
      <c r="G229" s="12"/>
      <c r="H229" s="12"/>
      <c r="I229" s="12"/>
      <c r="J229" s="12"/>
      <c r="K229" s="12"/>
      <c r="L229" s="103"/>
    </row>
    <row r="230" ht="15.75" customHeight="1">
      <c r="A230" s="104"/>
      <c r="B230" s="54"/>
      <c r="C230" s="55"/>
      <c r="D230" s="55"/>
      <c r="E230" s="55"/>
      <c r="F230" s="55"/>
      <c r="G230" s="55"/>
      <c r="H230" s="55"/>
      <c r="I230" s="55"/>
      <c r="J230" s="55"/>
      <c r="K230" s="55"/>
      <c r="L230" s="105"/>
    </row>
    <row r="231" ht="15.75" customHeight="1">
      <c r="A231" s="104"/>
      <c r="B231" s="54"/>
      <c r="C231" s="55"/>
      <c r="D231" s="55"/>
      <c r="E231" s="55"/>
      <c r="F231" s="55"/>
      <c r="G231" s="55"/>
      <c r="H231" s="55"/>
      <c r="I231" s="55"/>
      <c r="J231" s="55"/>
      <c r="K231" s="55"/>
      <c r="L231" s="105"/>
    </row>
    <row r="232" ht="15.75" customHeight="1">
      <c r="A232" s="104"/>
      <c r="B232" s="54"/>
      <c r="C232" s="55"/>
      <c r="D232" s="55"/>
      <c r="E232" s="55"/>
      <c r="F232" s="55"/>
      <c r="G232" s="55"/>
      <c r="H232" s="55"/>
      <c r="I232" s="55"/>
      <c r="J232" s="55"/>
      <c r="K232" s="55"/>
      <c r="L232" s="105"/>
    </row>
    <row r="233" ht="15.75" customHeight="1">
      <c r="A233" s="104"/>
      <c r="B233" s="54"/>
      <c r="C233" s="55"/>
      <c r="D233" s="55"/>
      <c r="E233" s="55"/>
      <c r="F233" s="55"/>
      <c r="G233" s="55"/>
      <c r="H233" s="55"/>
      <c r="I233" s="55"/>
      <c r="J233" s="55"/>
      <c r="K233" s="55"/>
      <c r="L233" s="105"/>
    </row>
    <row r="234" ht="15" customHeight="1">
      <c r="A234" s="171"/>
      <c r="B234" s="172"/>
      <c r="C234" s="172"/>
      <c r="D234" s="95"/>
      <c r="E234" s="95"/>
      <c r="F234" s="95"/>
      <c r="G234" s="95"/>
      <c r="H234" s="95"/>
      <c r="I234" s="95"/>
      <c r="J234" s="95"/>
      <c r="K234" s="172"/>
      <c r="L234" s="173"/>
    </row>
    <row r="235" ht="25.5" customHeight="1">
      <c r="A235" s="174"/>
      <c r="B235" s="175"/>
      <c r="C235" t="s" s="176">
        <v>256</v>
      </c>
      <c r="D235" s="177"/>
      <c r="E235" s="3"/>
      <c r="F235" s="3"/>
      <c r="G235" s="3"/>
      <c r="H235" s="3"/>
      <c r="I235" s="3"/>
      <c r="J235" s="178"/>
      <c r="K235" s="175"/>
      <c r="L235" s="179"/>
    </row>
    <row r="236" ht="18.75" customHeight="1">
      <c r="A236" s="180"/>
      <c r="B236" t="s" s="181">
        <v>257</v>
      </c>
      <c r="C236" s="182"/>
      <c r="D236" s="183"/>
      <c r="E236" s="184">
        <f>SUM(L7:L40,L44:L76)</f>
        <v>0</v>
      </c>
      <c r="F236" s="185"/>
      <c r="G236" t="s" s="186">
        <v>258</v>
      </c>
      <c r="H236" s="187"/>
      <c r="I236" s="188"/>
      <c r="J236" s="189">
        <f>SUM(L196:L211)</f>
        <v>0</v>
      </c>
      <c r="K236" s="190"/>
      <c r="L236" s="191"/>
    </row>
    <row r="237" ht="18" customHeight="1">
      <c r="A237" s="192"/>
      <c r="B237" t="s" s="193">
        <v>259</v>
      </c>
      <c r="C237" s="194"/>
      <c r="D237" s="195"/>
      <c r="E237" s="196">
        <f>SUM(L95:L142,L146:L182)</f>
        <v>0</v>
      </c>
      <c r="F237" s="197"/>
      <c r="G237" t="s" s="198">
        <v>260</v>
      </c>
      <c r="H237" s="199"/>
      <c r="I237" s="200"/>
      <c r="J237" s="201">
        <f>SUM(L207:L222,L224:L225)</f>
        <v>0</v>
      </c>
      <c r="K237" s="202"/>
      <c r="L237" s="203"/>
    </row>
    <row r="238" ht="21" customHeight="1">
      <c r="A238" s="204"/>
      <c r="B238" t="s" s="205">
        <v>261</v>
      </c>
      <c r="C238" s="206"/>
      <c r="D238" s="207"/>
      <c r="E238" s="208">
        <f>SUM(E236:E237,J236:K237)</f>
        <v>0</v>
      </c>
      <c r="F238" s="209"/>
      <c r="G238" t="s" s="205">
        <v>262</v>
      </c>
      <c r="H238" s="177"/>
      <c r="I238" s="178"/>
      <c r="J238" s="210"/>
      <c r="K238" s="211">
        <v>0</v>
      </c>
      <c r="L238" s="212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</sheetData>
  <mergeCells count="382">
    <mergeCell ref="A195:B195"/>
    <mergeCell ref="A193:B193"/>
    <mergeCell ref="D192:H192"/>
    <mergeCell ref="D193:H193"/>
    <mergeCell ref="A180:L180"/>
    <mergeCell ref="A181:L181"/>
    <mergeCell ref="A179:L179"/>
    <mergeCell ref="A182:L182"/>
    <mergeCell ref="A183:L183"/>
    <mergeCell ref="A185:L185"/>
    <mergeCell ref="A184:L184"/>
    <mergeCell ref="D194:H194"/>
    <mergeCell ref="D187:H187"/>
    <mergeCell ref="D188:H188"/>
    <mergeCell ref="D191:H191"/>
    <mergeCell ref="D190:H190"/>
    <mergeCell ref="A186:L186"/>
    <mergeCell ref="A187:B187"/>
    <mergeCell ref="D189:H189"/>
    <mergeCell ref="D195:H195"/>
    <mergeCell ref="D196:H196"/>
    <mergeCell ref="A196:B196"/>
    <mergeCell ref="D176:H176"/>
    <mergeCell ref="D177:H177"/>
    <mergeCell ref="A176:B176"/>
    <mergeCell ref="A177:B177"/>
    <mergeCell ref="A190:B190"/>
    <mergeCell ref="A192:B192"/>
    <mergeCell ref="D200:H200"/>
    <mergeCell ref="D199:H199"/>
    <mergeCell ref="A201:B201"/>
    <mergeCell ref="D201:H201"/>
    <mergeCell ref="D202:H202"/>
    <mergeCell ref="A203:B203"/>
    <mergeCell ref="D203:H203"/>
    <mergeCell ref="D207:H207"/>
    <mergeCell ref="D206:H206"/>
    <mergeCell ref="D208:H208"/>
    <mergeCell ref="D209:H209"/>
    <mergeCell ref="A205:L205"/>
    <mergeCell ref="A159:B159"/>
    <mergeCell ref="A170:B171"/>
    <mergeCell ref="A164:B164"/>
    <mergeCell ref="A160:B160"/>
    <mergeCell ref="A161:B161"/>
    <mergeCell ref="A165:B165"/>
    <mergeCell ref="A169:B169"/>
    <mergeCell ref="A163:B163"/>
    <mergeCell ref="A168:B168"/>
    <mergeCell ref="A162:B162"/>
    <mergeCell ref="A202:B202"/>
    <mergeCell ref="A199:B199"/>
    <mergeCell ref="A173:B173"/>
    <mergeCell ref="A175:B175"/>
    <mergeCell ref="A174:B174"/>
    <mergeCell ref="A215:B215"/>
    <mergeCell ref="A216:B216"/>
    <mergeCell ref="A219:B219"/>
    <mergeCell ref="A220:B221"/>
    <mergeCell ref="A208:B208"/>
    <mergeCell ref="A209:B209"/>
    <mergeCell ref="D154:H154"/>
    <mergeCell ref="D153:H153"/>
    <mergeCell ref="A153:B153"/>
    <mergeCell ref="A197:B197"/>
    <mergeCell ref="A194:B194"/>
    <mergeCell ref="D198:H198"/>
    <mergeCell ref="D197:H197"/>
    <mergeCell ref="A200:B200"/>
    <mergeCell ref="A188:B188"/>
    <mergeCell ref="A189:B189"/>
    <mergeCell ref="A191:B191"/>
    <mergeCell ref="A154:B154"/>
    <mergeCell ref="A157:B157"/>
    <mergeCell ref="A158:B158"/>
    <mergeCell ref="D155:H155"/>
    <mergeCell ref="D157:H157"/>
    <mergeCell ref="D156:H156"/>
    <mergeCell ref="D158:H158"/>
    <mergeCell ref="D159:H159"/>
    <mergeCell ref="A166:B166"/>
    <mergeCell ref="A167:B167"/>
    <mergeCell ref="D172:H172"/>
    <mergeCell ref="D173:H173"/>
    <mergeCell ref="D174:H174"/>
    <mergeCell ref="D175:H175"/>
    <mergeCell ref="D225:H225"/>
    <mergeCell ref="A225:B225"/>
    <mergeCell ref="D224:H224"/>
    <mergeCell ref="D220:H220"/>
    <mergeCell ref="D221:H221"/>
    <mergeCell ref="D217:H217"/>
    <mergeCell ref="A140:B140"/>
    <mergeCell ref="A141:B141"/>
    <mergeCell ref="A139:L139"/>
    <mergeCell ref="A151:B151"/>
    <mergeCell ref="A152:B152"/>
    <mergeCell ref="A147:B147"/>
    <mergeCell ref="A146:B146"/>
    <mergeCell ref="A155:B155"/>
    <mergeCell ref="A130:B130"/>
    <mergeCell ref="A129:B129"/>
    <mergeCell ref="A132:B132"/>
    <mergeCell ref="A131:B131"/>
    <mergeCell ref="A133:B133"/>
    <mergeCell ref="A143:B143"/>
    <mergeCell ref="A150:B150"/>
    <mergeCell ref="D118:H118"/>
    <mergeCell ref="D119:H119"/>
    <mergeCell ref="D129:H129"/>
    <mergeCell ref="D130:H130"/>
    <mergeCell ref="A136:B136"/>
    <mergeCell ref="A138:B138"/>
    <mergeCell ref="A137:B137"/>
    <mergeCell ref="D117:H117"/>
    <mergeCell ref="D115:H115"/>
    <mergeCell ref="D116:H116"/>
    <mergeCell ref="D121:H121"/>
    <mergeCell ref="A156:B156"/>
    <mergeCell ref="A172:B172"/>
    <mergeCell ref="A207:B207"/>
    <mergeCell ref="A206:B206"/>
    <mergeCell ref="A218:B218"/>
    <mergeCell ref="A224:B224"/>
    <mergeCell ref="A217:B217"/>
    <mergeCell ref="A198:B198"/>
    <mergeCell ref="A210:B211"/>
    <mergeCell ref="A148:B148"/>
    <mergeCell ref="A149:B149"/>
    <mergeCell ref="A121:B121"/>
    <mergeCell ref="A122:B122"/>
    <mergeCell ref="A145:B145"/>
    <mergeCell ref="A144:B144"/>
    <mergeCell ref="A134:B134"/>
    <mergeCell ref="A135:B135"/>
    <mergeCell ref="A115:B115"/>
    <mergeCell ref="A116:B116"/>
    <mergeCell ref="A128:B128"/>
    <mergeCell ref="A120:B120"/>
    <mergeCell ref="A118:B118"/>
    <mergeCell ref="A119:B119"/>
    <mergeCell ref="A125:B127"/>
    <mergeCell ref="A123:B123"/>
    <mergeCell ref="A124:B124"/>
    <mergeCell ref="A117:B117"/>
    <mergeCell ref="J236:K236"/>
    <mergeCell ref="A234:L234"/>
    <mergeCell ref="A230:L230"/>
    <mergeCell ref="G237:I237"/>
    <mergeCell ref="B238:D238"/>
    <mergeCell ref="G238:I238"/>
    <mergeCell ref="J237:K237"/>
    <mergeCell ref="K226:L226"/>
    <mergeCell ref="A231:L231"/>
    <mergeCell ref="A212:B212"/>
    <mergeCell ref="A213:B214"/>
    <mergeCell ref="G236:I236"/>
    <mergeCell ref="C235:J235"/>
    <mergeCell ref="A229:L229"/>
    <mergeCell ref="A228:L228"/>
    <mergeCell ref="D218:H218"/>
    <mergeCell ref="D219:H219"/>
    <mergeCell ref="D211:H211"/>
    <mergeCell ref="D212:H212"/>
    <mergeCell ref="D213:H213"/>
    <mergeCell ref="D214:H214"/>
    <mergeCell ref="D210:H210"/>
    <mergeCell ref="D216:H216"/>
    <mergeCell ref="D215:H215"/>
    <mergeCell ref="A233:L233"/>
    <mergeCell ref="A232:L232"/>
    <mergeCell ref="K223:L223"/>
    <mergeCell ref="D222:H222"/>
    <mergeCell ref="D70:H70"/>
    <mergeCell ref="D72:H72"/>
    <mergeCell ref="D46:H46"/>
    <mergeCell ref="D45:H45"/>
    <mergeCell ref="A46:B46"/>
    <mergeCell ref="A47:B47"/>
    <mergeCell ref="D47:H47"/>
    <mergeCell ref="A45:B45"/>
    <mergeCell ref="A62:B62"/>
    <mergeCell ref="A90:B90"/>
    <mergeCell ref="A70:B70"/>
    <mergeCell ref="D69:H69"/>
    <mergeCell ref="D48:H48"/>
    <mergeCell ref="A48:B48"/>
    <mergeCell ref="D50:H50"/>
    <mergeCell ref="D49:H49"/>
    <mergeCell ref="A44:B44"/>
    <mergeCell ref="A43:B43"/>
    <mergeCell ref="A53:B53"/>
    <mergeCell ref="A54:B54"/>
    <mergeCell ref="A42:L42"/>
    <mergeCell ref="D51:H51"/>
    <mergeCell ref="D55:H55"/>
    <mergeCell ref="D54:H54"/>
    <mergeCell ref="D43:H43"/>
    <mergeCell ref="A57:B57"/>
    <mergeCell ref="A56:B56"/>
    <mergeCell ref="A86:L86"/>
    <mergeCell ref="A87:L87"/>
    <mergeCell ref="A89:L89"/>
    <mergeCell ref="D63:H63"/>
    <mergeCell ref="D61:H61"/>
    <mergeCell ref="A66:B66"/>
    <mergeCell ref="A65:B65"/>
    <mergeCell ref="A67:B67"/>
    <mergeCell ref="D64:H64"/>
    <mergeCell ref="D65:H65"/>
    <mergeCell ref="A58:B58"/>
    <mergeCell ref="D58:H58"/>
    <mergeCell ref="D52:H52"/>
    <mergeCell ref="D53:H53"/>
    <mergeCell ref="D40:H40"/>
    <mergeCell ref="D39:H39"/>
    <mergeCell ref="D32:H32"/>
    <mergeCell ref="D33:H33"/>
    <mergeCell ref="D34:H34"/>
    <mergeCell ref="D38:H38"/>
    <mergeCell ref="D37:H37"/>
    <mergeCell ref="D36:H36"/>
    <mergeCell ref="D35:H35"/>
    <mergeCell ref="A2:L2"/>
    <mergeCell ref="A1:L1"/>
    <mergeCell ref="B3:F3"/>
    <mergeCell ref="B4:C4"/>
    <mergeCell ref="H3:J3"/>
    <mergeCell ref="K4:L4"/>
    <mergeCell ref="D8:H8"/>
    <mergeCell ref="D9:H9"/>
    <mergeCell ref="A7:B7"/>
    <mergeCell ref="A9:B10"/>
    <mergeCell ref="D7:H7"/>
    <mergeCell ref="A6:L6"/>
    <mergeCell ref="D10:H10"/>
    <mergeCell ref="A5:L5"/>
    <mergeCell ref="D30:H30"/>
    <mergeCell ref="D31:H31"/>
    <mergeCell ref="D56:H56"/>
    <mergeCell ref="D57:H57"/>
    <mergeCell ref="D67:H67"/>
    <mergeCell ref="D68:H68"/>
    <mergeCell ref="D41:H41"/>
    <mergeCell ref="D44:H44"/>
    <mergeCell ref="D18:H18"/>
    <mergeCell ref="D19:H19"/>
    <mergeCell ref="D20:H20"/>
    <mergeCell ref="D15:H15"/>
    <mergeCell ref="D13:H13"/>
    <mergeCell ref="D14:H14"/>
    <mergeCell ref="D12:H12"/>
    <mergeCell ref="D11:H11"/>
    <mergeCell ref="D17:H17"/>
    <mergeCell ref="D16:H16"/>
    <mergeCell ref="D147:H147"/>
    <mergeCell ref="D148:H148"/>
    <mergeCell ref="D144:H144"/>
    <mergeCell ref="D150:H150"/>
    <mergeCell ref="D151:H151"/>
    <mergeCell ref="D152:H152"/>
    <mergeCell ref="D149:H149"/>
    <mergeCell ref="D145:H145"/>
    <mergeCell ref="D146:H146"/>
    <mergeCell ref="A60:B60"/>
    <mergeCell ref="D66:H66"/>
    <mergeCell ref="D62:H62"/>
    <mergeCell ref="D60:H60"/>
    <mergeCell ref="A64:B64"/>
    <mergeCell ref="A61:B61"/>
    <mergeCell ref="A63:B63"/>
    <mergeCell ref="A72:B72"/>
    <mergeCell ref="A73:B73"/>
    <mergeCell ref="D73:H73"/>
    <mergeCell ref="D74:H74"/>
    <mergeCell ref="A75:B76"/>
    <mergeCell ref="A74:B74"/>
    <mergeCell ref="A71:B71"/>
    <mergeCell ref="D76:H76"/>
    <mergeCell ref="D95:H95"/>
    <mergeCell ref="D92:H92"/>
    <mergeCell ref="D93:H93"/>
    <mergeCell ref="A95:B95"/>
    <mergeCell ref="D90:H90"/>
    <mergeCell ref="D91:H91"/>
    <mergeCell ref="D123:H123"/>
    <mergeCell ref="D122:H122"/>
    <mergeCell ref="D106:H106"/>
    <mergeCell ref="D100:H100"/>
    <mergeCell ref="D105:H105"/>
    <mergeCell ref="D104:H104"/>
    <mergeCell ref="D131:H131"/>
    <mergeCell ref="D132:H132"/>
    <mergeCell ref="D94:H94"/>
    <mergeCell ref="D120:H120"/>
    <mergeCell ref="D107:H107"/>
    <mergeCell ref="D108:H108"/>
    <mergeCell ref="D128:H128"/>
    <mergeCell ref="D171:H171"/>
    <mergeCell ref="D170:H170"/>
    <mergeCell ref="D168:H168"/>
    <mergeCell ref="D169:H169"/>
    <mergeCell ref="D166:H166"/>
    <mergeCell ref="D167:H167"/>
    <mergeCell ref="D163:H163"/>
    <mergeCell ref="D162:H162"/>
    <mergeCell ref="D161:H161"/>
    <mergeCell ref="D165:H165"/>
    <mergeCell ref="D164:H164"/>
    <mergeCell ref="D160:H160"/>
    <mergeCell ref="D143:H143"/>
    <mergeCell ref="D141:H141"/>
    <mergeCell ref="D133:H133"/>
    <mergeCell ref="D134:H134"/>
    <mergeCell ref="D135:H135"/>
    <mergeCell ref="D136:H136"/>
    <mergeCell ref="D137:H137"/>
    <mergeCell ref="D138:H138"/>
    <mergeCell ref="D140:H140"/>
    <mergeCell ref="A69:B69"/>
    <mergeCell ref="A68:B68"/>
    <mergeCell ref="A106:B109"/>
    <mergeCell ref="A110:B110"/>
    <mergeCell ref="A96:B96"/>
    <mergeCell ref="D103:H103"/>
    <mergeCell ref="D102:H102"/>
    <mergeCell ref="A101:B101"/>
    <mergeCell ref="A102:B102"/>
    <mergeCell ref="A100:B100"/>
    <mergeCell ref="A104:B104"/>
    <mergeCell ref="A105:B105"/>
    <mergeCell ref="A103:B103"/>
    <mergeCell ref="D21:H21"/>
    <mergeCell ref="D22:H22"/>
    <mergeCell ref="D29:H29"/>
    <mergeCell ref="D23:H23"/>
    <mergeCell ref="D24:H24"/>
    <mergeCell ref="D27:H27"/>
    <mergeCell ref="D28:H28"/>
    <mergeCell ref="D25:H25"/>
    <mergeCell ref="D26:H26"/>
    <mergeCell ref="A80:L80"/>
    <mergeCell ref="H77:L77"/>
    <mergeCell ref="A79:L79"/>
    <mergeCell ref="A78:L78"/>
    <mergeCell ref="A59:B59"/>
    <mergeCell ref="A83:L83"/>
    <mergeCell ref="A84:L84"/>
    <mergeCell ref="A82:L82"/>
    <mergeCell ref="A81:L81"/>
    <mergeCell ref="A85:L85"/>
    <mergeCell ref="D75:H75"/>
    <mergeCell ref="A55:B55"/>
    <mergeCell ref="A92:B92"/>
    <mergeCell ref="A91:B91"/>
    <mergeCell ref="D126:H126"/>
    <mergeCell ref="D125:H125"/>
    <mergeCell ref="A50:B50"/>
    <mergeCell ref="A49:B49"/>
    <mergeCell ref="A51:B51"/>
    <mergeCell ref="A52:B52"/>
    <mergeCell ref="D124:H124"/>
    <mergeCell ref="D59:H59"/>
    <mergeCell ref="D71:H71"/>
    <mergeCell ref="A93:B93"/>
    <mergeCell ref="A99:B99"/>
    <mergeCell ref="A98:B98"/>
    <mergeCell ref="A97:B97"/>
    <mergeCell ref="A94:B94"/>
    <mergeCell ref="D99:H99"/>
    <mergeCell ref="D96:H96"/>
    <mergeCell ref="D98:H98"/>
    <mergeCell ref="D97:H97"/>
    <mergeCell ref="D112:H112"/>
    <mergeCell ref="D114:H114"/>
    <mergeCell ref="D113:H113"/>
    <mergeCell ref="A114:B114"/>
    <mergeCell ref="A111:B113"/>
    <mergeCell ref="D109:H109"/>
    <mergeCell ref="D110:H110"/>
    <mergeCell ref="D111:H111"/>
    <mergeCell ref="D101:H101"/>
  </mergeCells>
  <conditionalFormatting sqref="K8:K41 K44:K76 K91:K126 K128:K138 K141:K177 K188:K203 K207:K222 J223 K224:K225 J226">
    <cfRule type="cellIs" dxfId="0" priority="1" operator="lessThan" stopIfTrue="1">
      <formula>0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